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1'!$A$1:$J$33</definedName>
    <definedName name="_xlnm.Print_Area" localSheetId="2">'розділ 2'!$A$1:$I$50</definedName>
    <definedName name="_xlnm.Print_Area" localSheetId="3">'розділ 3'!$A$1:$D$28</definedName>
    <definedName name="_xlnm.Print_Area" localSheetId="0">'Титульний лист '!$A$1:$H$45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<sst xmlns="http://schemas.openxmlformats.org/spreadsheetml/2006/main" count="171" uniqueCount="127">
  <si>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</si>
  <si>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</si>
  <si>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</si>
  <si>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</si>
  <si>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</si>
  <si>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</si>
  <si>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</si>
  <si>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</si>
  <si>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</si>
  <si>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</si>
  <si>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</si>
  <si>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</si>
  <si>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</si>
  <si>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</si>
  <si>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</si>
  <si>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</si>
  <si>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</si>
  <si>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</si>
  <si>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</si>
  <si>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</si>
  <si>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</si>
  <si>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</si>
  <si>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>кримінальне судочинство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</si>
  <si>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</si>
  <si>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</si>
  <si>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</si>
  <si>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понад 1 рік до 2 років</t>
  </si>
  <si>
    <t>фізичні особи</t>
  </si>
  <si>
    <t>юридичні особи</t>
  </si>
  <si>
    <t>Середня тривалість розгляду справи (днів)</t>
  </si>
  <si>
    <t>понад 6 місяців до 1 року</t>
  </si>
  <si>
    <t>осіб</t>
  </si>
  <si>
    <t>в т. ч.  не розгля-нутих понад 1 рік</t>
  </si>
  <si>
    <t>х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</si>
  <si>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</si>
  <si>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</si>
  <si>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</si>
  <si>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</si>
  <si>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</si>
  <si>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</si>
  <si>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</si>
  <si>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</si>
  <si>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</si>
  <si>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</si>
  <si>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Середня кількість справ та матеріалів, що перебували на розгляді в звітний період в розрахунку на одного суддю</t>
  </si>
  <si>
    <t>про адміністративні правопорушення</t>
  </si>
  <si>
    <t>цивільне судочинство</t>
  </si>
  <si>
    <t xml:space="preserve">(квартальна) </t>
  </si>
  <si>
    <t xml:space="preserve">до 5 числа після звітного періоду  </t>
  </si>
  <si>
    <t>Звіт апеляційних судів про розгляд судових справ</t>
  </si>
  <si>
    <t>Форма № 2 азс</t>
  </si>
  <si>
    <t xml:space="preserve">Кількість ухвал про визначення підсудності  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</si>
  <si>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</si>
  <si>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</si>
  <si>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скасовано</t>
  </si>
  <si>
    <t>вироків</t>
  </si>
  <si>
    <t>ухвал</t>
  </si>
  <si>
    <t>змінено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</si>
  <si>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</si>
  <si>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</si>
  <si>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</si>
  <si>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вироки</t>
  </si>
  <si>
    <t>ухвали</t>
  </si>
  <si>
    <t>Апеляційна скарга на</t>
  </si>
  <si>
    <t>ухвали слідчих суддів</t>
  </si>
  <si>
    <t>ухвал слідчих суддів</t>
  </si>
  <si>
    <t>рішення</t>
  </si>
  <si>
    <t>судові накази</t>
  </si>
  <si>
    <t>Заяви про відновлення втрачених матеріалів кримінального провадження</t>
  </si>
  <si>
    <t>у т.ч.  державні органи</t>
  </si>
  <si>
    <t>залишено без змін</t>
  </si>
  <si>
    <t>рішень</t>
  </si>
  <si>
    <t>судових наказів</t>
  </si>
  <si>
    <t>За апеляційними скаргами</t>
  </si>
  <si>
    <t>За апеляційними скаргами постанову у справах про адміністративне правопорушення</t>
  </si>
  <si>
    <t xml:space="preserve">Справи, судове провадження в яких здійснювалось у режимі відеоконференції </t>
  </si>
  <si>
    <t xml:space="preserve">Справи, що надійшли з інших судів  та після скасування судового рішення </t>
  </si>
  <si>
    <t>Справи в порядку виконання судових рішень</t>
  </si>
  <si>
    <t>Не роглянуто справ на кінець звітного періоду (без урахування зупинених)</t>
  </si>
  <si>
    <t>Розділ 2.  Розгляд судових справ і матеріалів</t>
  </si>
  <si>
    <t>Розділ 3. Результативні показники розгляду справ</t>
  </si>
  <si>
    <t>Клопотання/подання про направлення кримінального провадження з одного суду до іншого в межах юрисдикції одного суду апеляційної інстанції (ст. 34 КПК)</t>
  </si>
  <si>
    <t xml:space="preserve">Кримінальне провадження направлено з одного суду до іншого в межах юрисдикції різних апеляційних судів </t>
  </si>
  <si>
    <t>Клопотання про надання дозволу на проведення негласної слідчої (розшукової) дії (ст. 248 КПК)</t>
  </si>
  <si>
    <t>апеляційні суди  – Державній судовій адміністрації України; копію – територіальному управлінню Державної судової адміністрації  України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</si>
  <si>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</si>
  <si>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</si>
  <si>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</si>
  <si>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</si>
  <si>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</si>
  <si>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</si>
  <si>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Справи і матеріали</t>
  </si>
  <si>
    <t>понад 2-х років до        3-х років включно</t>
  </si>
  <si>
    <t>Керівник:</t>
  </si>
  <si>
    <t>від 09.03.2017 № 311</t>
  </si>
  <si>
    <t>Кількість осіб, звільнені з-під варти за результатами розгляду апеляційних скарг</t>
  </si>
  <si>
    <t>Справи про перегляд судових рішень за нововиявленими або виключними обставинами</t>
  </si>
  <si>
    <t>Заява про скасування рішення третейського суду</t>
  </si>
  <si>
    <t>Заява про скасування рішення міжнародного комерційного арбітражу</t>
  </si>
  <si>
    <t>Заява про визнання і надання дозволу на виконання рішення міжнародного комерційного арбітражу</t>
  </si>
  <si>
    <t>Заява про видачу виконавчого листа про примусове виконання рішення третейського суду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</si>
  <si>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</si>
  <si>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</si>
  <si>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</si>
  <si>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</si>
  <si>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</si>
  <si>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Розділ 1. Загальні показники здійснення правосуддя</t>
  </si>
  <si>
    <t>Заяви про відвід судді</t>
  </si>
  <si>
    <t>визначено наказом ДСА</t>
  </si>
  <si>
    <t>здійснювали правосуддя у звітному періоді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</si>
  <si>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</si>
  <si>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</si>
  <si>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адміністративні правопорушення</t>
  </si>
  <si>
    <t>Кількість винесених судових рішень у малозначних справах (ч. 6 статті 19 ЦПК України)</t>
  </si>
  <si>
    <t>Апеляційні скарги у справах про адміністративні правопорушення</t>
  </si>
  <si>
    <t>УСЬОГО (сума рядків 10, 22, 27, 28)</t>
  </si>
  <si>
    <t>перший квартал 2021 року</t>
  </si>
  <si>
    <t>Запорізький апеляційний суд</t>
  </si>
  <si>
    <t>69005. м. Запоріжжя. пр-т Соборний 162</t>
  </si>
  <si>
    <t>Справи, пов’язані із застосуванням законодавства про адміністративні правопорушення (неповага до суду ст. 185-3 КУпАП)</t>
  </si>
  <si>
    <t>За апеляційними скаргами (за кількістю осіб)</t>
  </si>
  <si>
    <t xml:space="preserve">Справи, розглянуті із фіксуванням судового процесу технічними засобами </t>
  </si>
  <si>
    <t>В.Ю. Бєлка</t>
  </si>
  <si>
    <t>Т.І. Левінська</t>
  </si>
  <si>
    <t>(061) 239-60-79</t>
  </si>
  <si>
    <t>inbox@zpa.court.gov.ua</t>
  </si>
  <si>
    <t>5 квітня 2021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</si>
</sst>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\ _₴_-;\-* #,##0\ _₴_-;_-* &quot;-&quot;\ _₴_-;_-@_-"/>
    <numFmt numFmtId="172" formatCode="_-* #,##0.00\ &quot;₴&quot;_-;\-* #,##0.00\ &quot;₴&quot;_-;_-* &quot;-&quot;??\ &quot;₴&quot;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16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4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62" fillId="34" borderId="0" applyNumberFormat="0" applyBorder="0" applyAlignment="0" applyProtection="0"/>
    <xf numFmtId="0" fontId="62" fillId="35" borderId="0" applyNumberFormat="0" applyBorder="0" applyAlignment="0" applyProtection="0"/>
    <xf numFmtId="0" fontId="62" fillId="36" borderId="0" applyNumberFormat="0" applyBorder="0" applyAlignment="0" applyProtection="0"/>
    <xf numFmtId="0" fontId="63" fillId="37" borderId="10" applyNumberFormat="0" applyAlignment="0" applyProtection="0"/>
    <xf numFmtId="0" fontId="64" fillId="38" borderId="11" applyNumberFormat="0" applyAlignment="0" applyProtection="0"/>
    <xf numFmtId="0" fontId="65" fillId="38" borderId="10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6" fillId="0" borderId="12" applyNumberFormat="0" applyFill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5" applyNumberFormat="0" applyFill="0" applyAlignment="0" applyProtection="0"/>
    <xf numFmtId="0" fontId="70" fillId="39" borderId="16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3" fillId="41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5" fillId="0" borderId="18" applyNumberFormat="0" applyFill="0" applyAlignment="0" applyProtection="0"/>
    <xf numFmtId="0" fontId="7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7" fillId="43" borderId="0" applyNumberFormat="0" applyBorder="0" applyAlignment="0" applyProtection="0"/>
  </cellStyleXfs>
  <cellXfs count="256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4" fillId="0" borderId="19" xfId="0" applyFont="1" applyFill="1" applyBorder="1" applyAlignment="1">
      <alignment horizontal="left" vertical="center" wrapText="1"/>
    </xf>
    <xf numFmtId="0" fontId="4" fillId="0" borderId="0" xfId="0" applyFont="1" applyFill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7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7" fillId="0" borderId="19" xfId="94" applyNumberFormat="1" applyFont="1" applyFill="1" applyBorder="1" applyAlignment="1" applyProtection="1">
      <alignment horizontal="center"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4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7" fillId="0" borderId="22" xfId="94" applyNumberFormat="1" applyFont="1" applyFill="1" applyBorder="1" applyAlignment="1" applyProtection="1">
      <alignment/>
      <protection/>
    </xf>
    <xf numFmtId="0" fontId="7" fillId="0" borderId="23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29" xfId="94" applyNumberFormat="1" applyFont="1" applyFill="1" applyBorder="1" applyAlignment="1" applyProtection="1">
      <alignment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9" fillId="0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38" fillId="0" borderId="0" xfId="0" applyFont="1" applyAlignment="1">
      <alignment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9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94" applyFont="1" applyBorder="1">
      <alignment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1" fillId="0" borderId="30" xfId="94" applyNumberFormat="1" applyFont="1" applyFill="1" applyBorder="1" applyAlignment="1" applyProtection="1">
      <alignment/>
      <protection/>
    </xf>
    <xf numFmtId="0" fontId="1" fillId="0" borderId="20" xfId="94" applyFont="1" applyBorder="1">
      <alignment/>
      <protection/>
    </xf>
    <xf numFmtId="0" fontId="19" fillId="0" borderId="22" xfId="94" applyNumberFormat="1" applyFont="1" applyFill="1" applyBorder="1" applyAlignment="1" applyProtection="1">
      <alignment/>
      <protection/>
    </xf>
    <xf numFmtId="0" fontId="19" fillId="0" borderId="23" xfId="94" applyNumberFormat="1" applyFont="1" applyFill="1" applyBorder="1" applyAlignment="1" applyProtection="1">
      <alignment/>
      <protection/>
    </xf>
    <xf numFmtId="0" fontId="1" fillId="0" borderId="21" xfId="94" applyFont="1" applyBorder="1">
      <alignment/>
      <protection/>
    </xf>
    <xf numFmtId="0" fontId="1" fillId="0" borderId="26" xfId="94" applyFont="1" applyBorder="1">
      <alignment/>
      <protection/>
    </xf>
    <xf numFmtId="0" fontId="13" fillId="0" borderId="0" xfId="0" applyFont="1" applyAlignment="1" applyProtection="1">
      <alignment/>
      <protection/>
    </xf>
    <xf numFmtId="49" fontId="42" fillId="0" borderId="19" xfId="95" applyNumberFormat="1" applyFont="1" applyFill="1" applyBorder="1" applyAlignment="1">
      <alignment horizontal="center" vertical="center" wrapText="1"/>
      <protection/>
    </xf>
    <xf numFmtId="0" fontId="42" fillId="0" borderId="19" xfId="95" applyFont="1" applyFill="1" applyBorder="1" applyAlignment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1" fillId="0" borderId="0" xfId="0" applyFont="1" applyAlignment="1" applyProtection="1">
      <alignment vertical="top"/>
      <protection/>
    </xf>
    <xf numFmtId="0" fontId="1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vertical="top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3" fontId="40" fillId="0" borderId="19" xfId="0" applyNumberFormat="1" applyFont="1" applyBorder="1" applyAlignment="1">
      <alignment horizontal="right" vertical="center"/>
    </xf>
    <xf numFmtId="3" fontId="78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9" fillId="0" borderId="0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78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4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wrapText="1"/>
      <protection/>
    </xf>
    <xf numFmtId="0" fontId="79" fillId="0" borderId="0" xfId="0" applyNumberFormat="1" applyFont="1" applyAlignment="1">
      <alignment/>
    </xf>
    <xf numFmtId="213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center"/>
      <protection/>
    </xf>
    <xf numFmtId="3" fontId="40" fillId="0" borderId="19" xfId="0" applyNumberFormat="1" applyFont="1" applyFill="1" applyBorder="1" applyAlignment="1">
      <alignment horizontal="right" vertical="center" wrapText="1"/>
    </xf>
    <xf numFmtId="3" fontId="9" fillId="0" borderId="19" xfId="0" applyNumberFormat="1" applyFont="1" applyFill="1" applyBorder="1" applyAlignment="1">
      <alignment horizontal="right" vertical="center" wrapText="1"/>
    </xf>
    <xf numFmtId="3" fontId="78" fillId="0" borderId="19" xfId="0" applyNumberFormat="1" applyFont="1" applyFill="1" applyBorder="1" applyAlignment="1">
      <alignment horizontal="right" vertical="center" wrapText="1"/>
    </xf>
    <xf numFmtId="3" fontId="78" fillId="0" borderId="19" xfId="0" applyNumberFormat="1" applyFont="1" applyFill="1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horizontal="center" vertical="center" wrapText="1"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6" xfId="94" applyNumberFormat="1" applyFont="1" applyFill="1" applyBorder="1" applyAlignment="1" applyProtection="1">
      <alignment horizontal="center"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4" fillId="0" borderId="21" xfId="94" applyNumberFormat="1" applyFont="1" applyFill="1" applyBorder="1" applyAlignment="1" applyProtection="1">
      <alignment horizontal="left" wrapText="1"/>
      <protection/>
    </xf>
    <xf numFmtId="0" fontId="14" fillId="0" borderId="0" xfId="94" applyNumberFormat="1" applyFont="1" applyFill="1" applyBorder="1" applyAlignment="1" applyProtection="1">
      <alignment horizontal="left" wrapText="1"/>
      <protection/>
    </xf>
    <xf numFmtId="0" fontId="14" fillId="0" borderId="26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6" xfId="94" applyNumberFormat="1" applyFont="1" applyFill="1" applyBorder="1" applyAlignment="1" applyProtection="1">
      <alignment horizontal="left" vertical="top" wrapText="1"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4" fillId="0" borderId="20" xfId="94" applyNumberFormat="1" applyFont="1" applyFill="1" applyBorder="1" applyAlignment="1" applyProtection="1">
      <alignment horizontal="center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4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0" xfId="94" applyNumberFormat="1" applyFont="1" applyFill="1" applyBorder="1" applyAlignment="1" applyProtection="1">
      <alignment horizontal="center"/>
      <protection/>
    </xf>
    <xf numFmtId="0" fontId="7" fillId="0" borderId="32" xfId="94" applyNumberFormat="1" applyFont="1" applyFill="1" applyBorder="1" applyAlignment="1" applyProtection="1">
      <alignment horizontal="center"/>
      <protection/>
    </xf>
    <xf numFmtId="0" fontId="7" fillId="0" borderId="33" xfId="94" applyNumberFormat="1" applyFont="1" applyFill="1" applyBorder="1" applyAlignment="1" applyProtection="1">
      <alignment horizontal="center"/>
      <protection/>
    </xf>
    <xf numFmtId="0" fontId="7" fillId="0" borderId="31" xfId="94" applyNumberFormat="1" applyFont="1" applyFill="1" applyBorder="1" applyAlignment="1" applyProtection="1">
      <alignment horizontal="center"/>
      <protection/>
    </xf>
    <xf numFmtId="0" fontId="39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32" xfId="104" applyNumberFormat="1" applyFont="1" applyFill="1" applyBorder="1" applyAlignment="1" applyProtection="1">
      <alignment horizontal="left" vertical="center" wrapText="1"/>
      <protection/>
    </xf>
    <xf numFmtId="0" fontId="7" fillId="0" borderId="31" xfId="104" applyNumberFormat="1" applyFont="1" applyFill="1" applyBorder="1" applyAlignment="1" applyProtection="1">
      <alignment horizontal="left" vertical="center" wrapText="1"/>
      <protection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6" fillId="0" borderId="32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left" vertical="center" wrapText="1"/>
    </xf>
    <xf numFmtId="0" fontId="7" fillId="0" borderId="32" xfId="0" applyNumberFormat="1" applyFont="1" applyFill="1" applyBorder="1" applyAlignment="1" applyProtection="1">
      <alignment horizontal="left" vertical="center" wrapText="1"/>
      <protection/>
    </xf>
    <xf numFmtId="0" fontId="7" fillId="0" borderId="31" xfId="0" applyNumberFormat="1" applyFont="1" applyFill="1" applyBorder="1" applyAlignment="1" applyProtection="1">
      <alignment horizontal="left" vertical="center" wrapText="1"/>
      <protection/>
    </xf>
    <xf numFmtId="0" fontId="80" fillId="0" borderId="32" xfId="0" applyNumberFormat="1" applyFont="1" applyFill="1" applyBorder="1" applyAlignment="1">
      <alignment horizontal="left" vertical="center" wrapText="1"/>
    </xf>
    <xf numFmtId="0" fontId="80" fillId="0" borderId="33" xfId="0" applyNumberFormat="1" applyFont="1" applyFill="1" applyBorder="1" applyAlignment="1">
      <alignment horizontal="left" vertical="center" wrapText="1"/>
    </xf>
    <xf numFmtId="0" fontId="80" fillId="0" borderId="31" xfId="0" applyNumberFormat="1" applyFont="1" applyFill="1" applyBorder="1" applyAlignment="1">
      <alignment horizontal="left" vertical="center" wrapText="1"/>
    </xf>
    <xf numFmtId="0" fontId="7" fillId="0" borderId="30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center" vertical="center" textRotation="90"/>
      <protection/>
    </xf>
    <xf numFmtId="0" fontId="7" fillId="0" borderId="28" xfId="0" applyNumberFormat="1" applyFont="1" applyFill="1" applyBorder="1" applyAlignment="1" applyProtection="1">
      <alignment horizontal="center" vertical="center" textRotation="90"/>
      <protection/>
    </xf>
    <xf numFmtId="0" fontId="81" fillId="0" borderId="32" xfId="0" applyNumberFormat="1" applyFont="1" applyFill="1" applyBorder="1" applyAlignment="1">
      <alignment horizontal="left" vertical="center" wrapText="1"/>
    </xf>
    <xf numFmtId="0" fontId="81" fillId="0" borderId="33" xfId="0" applyNumberFormat="1" applyFont="1" applyFill="1" applyBorder="1" applyAlignment="1">
      <alignment horizontal="left" vertical="center" wrapText="1"/>
    </xf>
    <xf numFmtId="0" fontId="81" fillId="0" borderId="31" xfId="0" applyNumberFormat="1" applyFont="1" applyFill="1" applyBorder="1" applyAlignment="1">
      <alignment horizontal="left" vertical="center" wrapText="1"/>
    </xf>
    <xf numFmtId="0" fontId="7" fillId="0" borderId="3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8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3" xfId="104" applyNumberFormat="1" applyFont="1" applyBorder="1" applyAlignment="1">
      <alignment horizontal="center" vertical="center" wrapText="1"/>
    </xf>
    <xf numFmtId="0" fontId="7" fillId="0" borderId="29" xfId="104" applyNumberFormat="1" applyFont="1" applyBorder="1" applyAlignment="1">
      <alignment horizontal="center" vertical="center" wrapText="1"/>
    </xf>
    <xf numFmtId="0" fontId="7" fillId="0" borderId="24" xfId="104" applyNumberFormat="1" applyFont="1" applyBorder="1" applyAlignment="1">
      <alignment horizontal="center" vertical="center" wrapText="1"/>
    </xf>
    <xf numFmtId="0" fontId="7" fillId="0" borderId="25" xfId="104" applyNumberFormat="1" applyFont="1" applyBorder="1" applyAlignment="1">
      <alignment horizontal="center" vertical="center" wrapText="1"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1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>
      <alignment horizontal="left" vertical="center" wrapText="1"/>
    </xf>
    <xf numFmtId="0" fontId="81" fillId="0" borderId="19" xfId="0" applyNumberFormat="1" applyFont="1" applyFill="1" applyBorder="1" applyAlignment="1">
      <alignment horizontal="left" vertical="center" wrapText="1"/>
    </xf>
    <xf numFmtId="0" fontId="82" fillId="0" borderId="19" xfId="0" applyNumberFormat="1" applyFont="1" applyFill="1" applyBorder="1" applyAlignment="1">
      <alignment horizontal="left" vertical="center" wrapText="1"/>
    </xf>
    <xf numFmtId="0" fontId="81" fillId="0" borderId="19" xfId="0" applyNumberFormat="1" applyFont="1" applyFill="1" applyBorder="1" applyAlignment="1">
      <alignment horizontal="center" vertical="center" textRotation="90" wrapText="1"/>
    </xf>
    <xf numFmtId="0" fontId="81" fillId="0" borderId="30" xfId="0" applyNumberFormat="1" applyFont="1" applyBorder="1" applyAlignment="1">
      <alignment horizontal="center" vertical="center" textRotation="90"/>
    </xf>
    <xf numFmtId="0" fontId="81" fillId="0" borderId="20" xfId="0" applyNumberFormat="1" applyFont="1" applyBorder="1" applyAlignment="1">
      <alignment horizontal="center" vertical="center" textRotation="90"/>
    </xf>
    <xf numFmtId="0" fontId="81" fillId="0" borderId="28" xfId="0" applyNumberFormat="1" applyFont="1" applyBorder="1" applyAlignment="1">
      <alignment horizontal="center" vertical="center" textRotation="90"/>
    </xf>
    <xf numFmtId="0" fontId="14" fillId="0" borderId="32" xfId="0" applyFont="1" applyFill="1" applyBorder="1" applyAlignment="1">
      <alignment horizontal="left" vertical="center" wrapText="1"/>
    </xf>
    <xf numFmtId="0" fontId="14" fillId="0" borderId="33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14" fillId="0" borderId="32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left" vertical="center"/>
    </xf>
    <xf numFmtId="0" fontId="16" fillId="0" borderId="33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7" fillId="0" borderId="30" xfId="0" applyFont="1" applyFill="1" applyBorder="1" applyAlignment="1" applyProtection="1">
      <alignment horizontal="center" vertical="center" textRotation="90" wrapText="1"/>
      <protection/>
    </xf>
    <xf numFmtId="0" fontId="7" fillId="0" borderId="20" xfId="0" applyFont="1" applyFill="1" applyBorder="1" applyAlignment="1" applyProtection="1">
      <alignment horizontal="center" vertical="center" textRotation="90" wrapText="1"/>
      <protection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3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9" fillId="0" borderId="32" xfId="94" applyNumberFormat="1" applyFont="1" applyFill="1" applyBorder="1" applyAlignment="1" applyProtection="1">
      <alignment horizontal="left" vertical="center" wrapText="1"/>
      <protection/>
    </xf>
    <xf numFmtId="0" fontId="9" fillId="0" borderId="33" xfId="94" applyNumberFormat="1" applyFont="1" applyFill="1" applyBorder="1" applyAlignment="1" applyProtection="1">
      <alignment horizontal="left" vertical="center" wrapText="1"/>
      <protection/>
    </xf>
    <xf numFmtId="0" fontId="9" fillId="0" borderId="31" xfId="94" applyNumberFormat="1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7" fillId="0" borderId="33" xfId="0" applyNumberFormat="1" applyFont="1" applyFill="1" applyBorder="1" applyAlignment="1" applyProtection="1">
      <alignment horizontal="left" vertical="center" wrapText="1"/>
      <protection/>
    </xf>
    <xf numFmtId="0" fontId="13" fillId="0" borderId="24" xfId="0" applyFont="1" applyFill="1" applyBorder="1" applyAlignment="1" applyProtection="1">
      <alignment horizontal="left"/>
      <protection/>
    </xf>
    <xf numFmtId="0" fontId="7" fillId="0" borderId="30" xfId="0" applyFont="1" applyBorder="1" applyAlignment="1" applyProtection="1">
      <alignment horizontal="center" vertical="center" textRotation="90" wrapText="1"/>
      <protection/>
    </xf>
    <xf numFmtId="0" fontId="7" fillId="0" borderId="20" xfId="0" applyFont="1" applyBorder="1" applyAlignment="1" applyProtection="1">
      <alignment horizontal="center" vertical="center" textRotation="90" wrapText="1"/>
      <protection/>
    </xf>
    <xf numFmtId="0" fontId="1" fillId="0" borderId="32" xfId="94" applyNumberFormat="1" applyFont="1" applyFill="1" applyBorder="1" applyAlignment="1" applyProtection="1">
      <alignment horizontal="left" vertical="center" wrapText="1"/>
      <protection/>
    </xf>
    <xf numFmtId="0" fontId="1" fillId="0" borderId="33" xfId="94" applyNumberFormat="1" applyFont="1" applyFill="1" applyBorder="1" applyAlignment="1" applyProtection="1">
      <alignment horizontal="left" vertical="center" wrapText="1"/>
      <protection/>
    </xf>
    <xf numFmtId="0" fontId="1" fillId="0" borderId="31" xfId="94" applyNumberFormat="1" applyFont="1" applyFill="1" applyBorder="1" applyAlignment="1" applyProtection="1">
      <alignment horizontal="left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40" fillId="0" borderId="32" xfId="0" applyFont="1" applyFill="1" applyBorder="1" applyAlignment="1">
      <alignment horizontal="left" vertical="center" wrapText="1"/>
    </xf>
    <xf numFmtId="0" fontId="40" fillId="0" borderId="33" xfId="0" applyFont="1" applyFill="1" applyBorder="1" applyAlignment="1">
      <alignment horizontal="left" vertical="center" wrapText="1"/>
    </xf>
    <xf numFmtId="0" fontId="40" fillId="0" borderId="31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32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49" fontId="41" fillId="0" borderId="22" xfId="95" applyNumberFormat="1" applyFont="1" applyFill="1" applyBorder="1" applyAlignment="1">
      <alignment horizontal="center" vertical="center" wrapText="1"/>
      <protection/>
    </xf>
    <xf numFmtId="49" fontId="41" fillId="0" borderId="23" xfId="95" applyNumberFormat="1" applyFont="1" applyFill="1" applyBorder="1" applyAlignment="1">
      <alignment horizontal="center" vertical="center" wrapText="1"/>
      <protection/>
    </xf>
    <xf numFmtId="49" fontId="41" fillId="0" borderId="29" xfId="95" applyNumberFormat="1" applyFont="1" applyFill="1" applyBorder="1" applyAlignment="1">
      <alignment horizontal="center" vertical="center" wrapText="1"/>
      <protection/>
    </xf>
    <xf numFmtId="49" fontId="41" fillId="0" borderId="27" xfId="95" applyNumberFormat="1" applyFont="1" applyFill="1" applyBorder="1" applyAlignment="1">
      <alignment horizontal="center" vertical="center" wrapText="1"/>
      <protection/>
    </xf>
    <xf numFmtId="49" fontId="41" fillId="0" borderId="24" xfId="95" applyNumberFormat="1" applyFont="1" applyFill="1" applyBorder="1" applyAlignment="1">
      <alignment horizontal="center" vertical="center" wrapText="1"/>
      <protection/>
    </xf>
    <xf numFmtId="49" fontId="41" fillId="0" borderId="25" xfId="95" applyNumberFormat="1" applyFont="1" applyFill="1" applyBorder="1" applyAlignment="1">
      <alignment horizontal="center" vertical="center" wrapText="1"/>
      <protection/>
    </xf>
    <xf numFmtId="0" fontId="19" fillId="0" borderId="32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Border="1" applyAlignment="1" applyProtection="1">
      <alignment horizontal="left" wrapText="1"/>
      <protection/>
    </xf>
    <xf numFmtId="0" fontId="1" fillId="0" borderId="0" xfId="0" applyFont="1" applyBorder="1" applyAlignment="1">
      <alignment horizontal="left" vertical="top" wrapText="1"/>
    </xf>
    <xf numFmtId="49" fontId="7" fillId="0" borderId="24" xfId="0" applyNumberFormat="1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/>
    </xf>
    <xf numFmtId="0" fontId="1" fillId="0" borderId="24" xfId="0" applyFont="1" applyBorder="1" applyAlignment="1" applyProtection="1">
      <alignment horizontal="left" wrapText="1"/>
      <protection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top" wrapText="1"/>
    </xf>
    <xf numFmtId="0" fontId="1" fillId="0" borderId="19" xfId="0" applyFont="1" applyBorder="1" applyAlignment="1">
      <alignment horizontal="left" vertical="center" wrapText="1" indent="1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left" vertical="center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8" customWidth="1"/>
    <col min="2" max="2" width="15.375" style="28" customWidth="1"/>
    <col min="3" max="3" width="2.75390625" style="28" customWidth="1"/>
    <col min="4" max="4" width="18.875" style="28" customWidth="1"/>
    <col min="5" max="5" width="16.00390625" style="28" customWidth="1"/>
    <col min="6" max="6" width="14.875" style="28" customWidth="1"/>
    <col min="7" max="7" width="11.00390625" style="28" customWidth="1"/>
    <col min="8" max="8" width="15.875" style="28" customWidth="1"/>
    <col min="9" max="16384" width="9.125" style="28" customWidth="1"/>
  </cols>
  <sheetData>
    <row r="1" ht="12.75" customHeight="1">
      <c r="E1" s="14" t="s">
        <v>7</v>
      </c>
    </row>
    <row r="3" spans="2:8" ht="15.75" customHeight="1">
      <c r="B3" s="119" t="s">
        <v>49</v>
      </c>
      <c r="C3" s="119"/>
      <c r="D3" s="119"/>
      <c r="E3" s="119"/>
      <c r="F3" s="119"/>
      <c r="G3" s="119"/>
      <c r="H3" s="119"/>
    </row>
    <row r="4" spans="2:8" ht="14.25" customHeight="1">
      <c r="B4" s="119"/>
      <c r="C4" s="119"/>
      <c r="D4" s="119"/>
      <c r="E4" s="119"/>
      <c r="F4" s="119"/>
      <c r="G4" s="119"/>
      <c r="H4" s="119"/>
    </row>
    <row r="5" spans="2:8" ht="18.75" customHeight="1">
      <c r="B5" s="115" t="s">
        <v>116</v>
      </c>
      <c r="C5" s="115"/>
      <c r="D5" s="115"/>
      <c r="E5" s="115"/>
      <c r="F5" s="115"/>
      <c r="G5" s="115"/>
      <c r="H5" s="115"/>
    </row>
    <row r="6" spans="2:8" ht="18.75" customHeight="1">
      <c r="B6" s="15"/>
      <c r="C6" s="115"/>
      <c r="D6" s="115"/>
      <c r="E6" s="115"/>
      <c r="F6" s="115"/>
      <c r="G6" s="115"/>
      <c r="H6" s="15"/>
    </row>
    <row r="7" ht="12.75">
      <c r="E7" s="17" t="s">
        <v>8</v>
      </c>
    </row>
    <row r="8" spans="4:8" ht="18.75" customHeight="1">
      <c r="D8" s="16"/>
      <c r="F8" s="15"/>
      <c r="G8" s="15"/>
      <c r="H8" s="15"/>
    </row>
    <row r="9" spans="5:8" ht="12.75" customHeight="1">
      <c r="E9" s="17"/>
      <c r="F9" s="23"/>
      <c r="G9" s="23"/>
      <c r="H9" s="23"/>
    </row>
    <row r="10" spans="5:8" ht="12.75" customHeight="1">
      <c r="E10" s="17"/>
      <c r="F10" s="23"/>
      <c r="G10" s="23"/>
      <c r="H10" s="23"/>
    </row>
    <row r="11" spans="2:5" ht="12.75" customHeight="1">
      <c r="B11" s="26"/>
      <c r="C11" s="26"/>
      <c r="D11" s="26"/>
      <c r="E11" s="26"/>
    </row>
    <row r="12" spans="1:7" ht="12.75" customHeight="1">
      <c r="A12" s="29"/>
      <c r="B12" s="120" t="s">
        <v>9</v>
      </c>
      <c r="C12" s="121"/>
      <c r="D12" s="122"/>
      <c r="E12" s="18" t="s">
        <v>10</v>
      </c>
      <c r="F12" s="22"/>
      <c r="G12" s="14" t="s">
        <v>50</v>
      </c>
    </row>
    <row r="13" spans="1:7" ht="12.75" customHeight="1">
      <c r="A13" s="29"/>
      <c r="B13" s="58"/>
      <c r="C13" s="59"/>
      <c r="D13" s="33"/>
      <c r="E13" s="56"/>
      <c r="F13" s="23"/>
      <c r="G13" s="19" t="s">
        <v>47</v>
      </c>
    </row>
    <row r="14" spans="1:7" ht="37.5" customHeight="1">
      <c r="A14" s="29"/>
      <c r="B14" s="103" t="s">
        <v>84</v>
      </c>
      <c r="C14" s="104"/>
      <c r="D14" s="105"/>
      <c r="E14" s="110" t="s">
        <v>48</v>
      </c>
      <c r="F14" s="23"/>
      <c r="G14" s="19"/>
    </row>
    <row r="15" spans="1:7" ht="12.75" customHeight="1">
      <c r="A15" s="29"/>
      <c r="B15" s="103"/>
      <c r="C15" s="104"/>
      <c r="D15" s="105"/>
      <c r="E15" s="110"/>
      <c r="G15" s="20" t="s">
        <v>11</v>
      </c>
    </row>
    <row r="16" spans="1:8" ht="12.75" customHeight="1">
      <c r="A16" s="29"/>
      <c r="B16" s="103"/>
      <c r="C16" s="104"/>
      <c r="D16" s="105"/>
      <c r="E16" s="110"/>
      <c r="F16" s="111" t="s">
        <v>12</v>
      </c>
      <c r="G16" s="111"/>
      <c r="H16" s="111"/>
    </row>
    <row r="17" spans="1:8" ht="12.75" customHeight="1">
      <c r="A17" s="29"/>
      <c r="B17" s="103"/>
      <c r="C17" s="104"/>
      <c r="D17" s="105"/>
      <c r="E17" s="110"/>
      <c r="F17" s="116" t="s">
        <v>94</v>
      </c>
      <c r="G17" s="117"/>
      <c r="H17" s="117"/>
    </row>
    <row r="18" spans="1:5" ht="24.75" customHeight="1">
      <c r="A18" s="29"/>
      <c r="B18" s="60"/>
      <c r="C18" s="54"/>
      <c r="D18" s="61"/>
      <c r="E18" s="57"/>
    </row>
    <row r="19" spans="1:8" ht="12.75" customHeight="1">
      <c r="A19" s="29"/>
      <c r="B19" s="103"/>
      <c r="C19" s="104"/>
      <c r="D19" s="105"/>
      <c r="E19" s="110"/>
      <c r="F19" s="118"/>
      <c r="G19" s="118"/>
      <c r="H19" s="118"/>
    </row>
    <row r="20" spans="1:8" ht="12.75" customHeight="1">
      <c r="A20" s="29"/>
      <c r="B20" s="103"/>
      <c r="C20" s="104"/>
      <c r="D20" s="105"/>
      <c r="E20" s="110"/>
      <c r="F20" s="111"/>
      <c r="G20" s="111"/>
      <c r="H20" s="111"/>
    </row>
    <row r="21" spans="1:8" ht="12.75" customHeight="1">
      <c r="A21" s="29"/>
      <c r="B21" s="103"/>
      <c r="C21" s="104"/>
      <c r="D21" s="105"/>
      <c r="E21" s="110"/>
      <c r="F21" s="111"/>
      <c r="G21" s="111"/>
      <c r="H21" s="111"/>
    </row>
    <row r="22" spans="1:8" ht="12.75" customHeight="1">
      <c r="A22" s="29"/>
      <c r="B22" s="103"/>
      <c r="C22" s="104"/>
      <c r="D22" s="105"/>
      <c r="E22" s="110"/>
      <c r="F22" s="23"/>
      <c r="G22" s="23"/>
      <c r="H22" s="23"/>
    </row>
    <row r="23" spans="1:5" ht="12.75" customHeight="1">
      <c r="A23" s="29"/>
      <c r="B23" s="22"/>
      <c r="C23" s="23"/>
      <c r="D23" s="29"/>
      <c r="E23" s="21"/>
    </row>
    <row r="24" spans="1:7" ht="12.75" customHeight="1">
      <c r="A24" s="29"/>
      <c r="B24" s="22"/>
      <c r="C24" s="23"/>
      <c r="D24" s="29"/>
      <c r="E24" s="21"/>
      <c r="F24" s="23"/>
      <c r="G24" s="20"/>
    </row>
    <row r="25" spans="1:6" ht="12.75" customHeight="1">
      <c r="A25" s="29"/>
      <c r="B25" s="30"/>
      <c r="C25" s="26"/>
      <c r="D25" s="27"/>
      <c r="E25" s="31"/>
      <c r="F25" s="23"/>
    </row>
    <row r="26" spans="2:5" ht="12.75" customHeight="1">
      <c r="B26" s="32"/>
      <c r="C26" s="32"/>
      <c r="D26" s="32"/>
      <c r="E26" s="32"/>
    </row>
    <row r="27" spans="2:5" ht="12.75" customHeight="1">
      <c r="B27" s="23"/>
      <c r="C27" s="23"/>
      <c r="D27" s="23"/>
      <c r="E27" s="23"/>
    </row>
    <row r="28" spans="2:5" ht="12.75" customHeight="1">
      <c r="B28" s="23"/>
      <c r="C28" s="23"/>
      <c r="D28" s="23"/>
      <c r="E28" s="23"/>
    </row>
    <row r="29" spans="2:5" ht="12.75" customHeight="1">
      <c r="B29" s="23"/>
      <c r="C29" s="23"/>
      <c r="D29" s="23"/>
      <c r="E29" s="23"/>
    </row>
    <row r="30" spans="2:5" ht="12.75" customHeight="1">
      <c r="B30" s="23"/>
      <c r="C30" s="23"/>
      <c r="D30" s="23"/>
      <c r="E30" s="23"/>
    </row>
    <row r="31" spans="2:5" ht="12.75" customHeight="1">
      <c r="B31" s="23"/>
      <c r="C31" s="23"/>
      <c r="D31" s="23"/>
      <c r="E31" s="23"/>
    </row>
    <row r="33" spans="2:8" ht="12.75" customHeight="1">
      <c r="B33" s="26"/>
      <c r="C33" s="26"/>
      <c r="D33" s="26"/>
      <c r="E33" s="26"/>
      <c r="F33" s="26"/>
      <c r="G33" s="26"/>
      <c r="H33" s="26"/>
    </row>
    <row r="34" spans="1:9" ht="12.75" customHeight="1">
      <c r="A34" s="29"/>
      <c r="B34" s="24" t="s">
        <v>13</v>
      </c>
      <c r="C34" s="25"/>
      <c r="D34" s="32"/>
      <c r="E34" s="32"/>
      <c r="F34" s="32"/>
      <c r="G34" s="32"/>
      <c r="H34" s="33"/>
      <c r="I34" s="23"/>
    </row>
    <row r="35" spans="1:9" ht="12.75" customHeight="1">
      <c r="A35" s="29"/>
      <c r="B35" s="22"/>
      <c r="C35" s="23"/>
      <c r="D35" s="23"/>
      <c r="E35" s="23"/>
      <c r="F35" s="23"/>
      <c r="G35" s="23"/>
      <c r="H35" s="29"/>
      <c r="I35" s="23"/>
    </row>
    <row r="36" spans="1:9" ht="12.75" customHeight="1">
      <c r="A36" s="29"/>
      <c r="B36" s="98" t="s">
        <v>14</v>
      </c>
      <c r="C36" s="99"/>
      <c r="D36" s="108" t="s">
        <v>117</v>
      </c>
      <c r="E36" s="108"/>
      <c r="F36" s="108"/>
      <c r="G36" s="108"/>
      <c r="H36" s="109"/>
      <c r="I36" s="23"/>
    </row>
    <row r="37" spans="1:9" ht="12.75" customHeight="1">
      <c r="A37" s="29"/>
      <c r="B37" s="22"/>
      <c r="C37" s="23"/>
      <c r="D37" s="32"/>
      <c r="E37" s="32"/>
      <c r="F37" s="32"/>
      <c r="G37" s="32"/>
      <c r="H37" s="33"/>
      <c r="I37" s="23"/>
    </row>
    <row r="38" spans="1:9" ht="12.75" customHeight="1">
      <c r="A38" s="29"/>
      <c r="B38" s="22" t="s">
        <v>15</v>
      </c>
      <c r="C38" s="23"/>
      <c r="D38" s="106" t="s">
        <v>118</v>
      </c>
      <c r="E38" s="106"/>
      <c r="F38" s="106"/>
      <c r="G38" s="106"/>
      <c r="H38" s="107"/>
      <c r="I38" s="23"/>
    </row>
    <row r="39" spans="1:9" ht="12.75" customHeight="1">
      <c r="A39" s="29"/>
      <c r="B39" s="22"/>
      <c r="C39" s="23"/>
      <c r="D39" s="106"/>
      <c r="E39" s="106"/>
      <c r="F39" s="106"/>
      <c r="G39" s="106"/>
      <c r="H39" s="107"/>
      <c r="I39" s="23"/>
    </row>
    <row r="40" spans="1:8" ht="12.75" customHeight="1">
      <c r="A40" s="29"/>
      <c r="B40" s="100"/>
      <c r="C40" s="101"/>
      <c r="D40" s="101"/>
      <c r="E40" s="101"/>
      <c r="F40" s="101"/>
      <c r="G40" s="101"/>
      <c r="H40" s="102"/>
    </row>
    <row r="41" spans="1:8" ht="12.75" customHeight="1">
      <c r="A41" s="29"/>
      <c r="B41" s="95" t="s">
        <v>16</v>
      </c>
      <c r="C41" s="96"/>
      <c r="D41" s="96"/>
      <c r="E41" s="96"/>
      <c r="F41" s="96"/>
      <c r="G41" s="96"/>
      <c r="H41" s="97"/>
    </row>
    <row r="42" spans="1:9" ht="12.75" customHeight="1">
      <c r="A42" s="29"/>
      <c r="B42" s="22"/>
      <c r="C42" s="23"/>
      <c r="D42" s="23"/>
      <c r="E42" s="23"/>
      <c r="F42" s="23"/>
      <c r="G42" s="23"/>
      <c r="H42" s="29"/>
      <c r="I42" s="23"/>
    </row>
    <row r="43" spans="1:9" ht="12.75" customHeight="1">
      <c r="A43" s="29"/>
      <c r="B43" s="112"/>
      <c r="C43" s="113"/>
      <c r="D43" s="113"/>
      <c r="E43" s="113"/>
      <c r="F43" s="113"/>
      <c r="G43" s="113"/>
      <c r="H43" s="114"/>
      <c r="I43" s="23"/>
    </row>
    <row r="44" spans="1:9" ht="12.75" customHeight="1">
      <c r="A44" s="29"/>
      <c r="B44" s="95" t="s">
        <v>17</v>
      </c>
      <c r="C44" s="96"/>
      <c r="D44" s="96"/>
      <c r="E44" s="96"/>
      <c r="F44" s="96"/>
      <c r="G44" s="96"/>
      <c r="H44" s="97"/>
      <c r="I44" s="23"/>
    </row>
    <row r="45" spans="1:9" ht="12.75" customHeight="1">
      <c r="A45" s="29"/>
      <c r="B45" s="30"/>
      <c r="C45" s="26"/>
      <c r="D45" s="26"/>
      <c r="E45" s="26"/>
      <c r="F45" s="26"/>
      <c r="G45" s="26"/>
      <c r="H45" s="27"/>
      <c r="I45" s="23"/>
    </row>
    <row r="46" spans="2:8" ht="12.75" customHeight="1">
      <c r="B46" s="32"/>
      <c r="C46" s="32"/>
      <c r="D46" s="32"/>
      <c r="E46" s="32"/>
      <c r="F46" s="32"/>
      <c r="G46" s="32"/>
      <c r="H46" s="32"/>
    </row>
  </sheetData>
  <sheetProtection/>
  <mergeCells count="21">
    <mergeCell ref="B14:D17"/>
    <mergeCell ref="C6:G6"/>
    <mergeCell ref="F20:H20"/>
    <mergeCell ref="F17:H17"/>
    <mergeCell ref="F19:H19"/>
    <mergeCell ref="E14:E17"/>
    <mergeCell ref="B3:H3"/>
    <mergeCell ref="B4:H4"/>
    <mergeCell ref="B5:H5"/>
    <mergeCell ref="B12:D12"/>
    <mergeCell ref="F16:H16"/>
    <mergeCell ref="B44:H44"/>
    <mergeCell ref="B36:C36"/>
    <mergeCell ref="B40:H40"/>
    <mergeCell ref="B41:H41"/>
    <mergeCell ref="B19:D22"/>
    <mergeCell ref="D38:H39"/>
    <mergeCell ref="D36:H36"/>
    <mergeCell ref="E19:E22"/>
    <mergeCell ref="F21:H21"/>
    <mergeCell ref="B43:H43"/>
  </mergeCells>
  <printOptions horizontalCentered="1"/>
  <pageMargins left="0.31496062992125984" right="0.31496062992125984" top="0.7480314960629921" bottom="1.3385826771653544" header="0.31496062992125984" footer="0.9055118110236221"/>
  <pageSetup fitToHeight="1" fitToWidth="1" horizontalDpi="600" verticalDpi="600" orientation="portrait" paperSize="9" r:id="rId1"/>
  <headerFooter>
    <oddFooter>&amp;L5EE5FADE&amp;C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workbookViewId="0" topLeftCell="A1">
      <selection activeCell="A1" sqref="A1:I1"/>
    </sheetView>
  </sheetViews>
  <sheetFormatPr defaultColWidth="9.00390625" defaultRowHeight="12.75"/>
  <cols>
    <col min="1" max="1" width="5.625" style="6" customWidth="1"/>
    <col min="2" max="2" width="6.625" style="4" customWidth="1"/>
    <col min="3" max="3" width="44.25390625" style="4" customWidth="1"/>
    <col min="4" max="4" width="5.00390625" style="4" customWidth="1"/>
    <col min="5" max="5" width="11.375" style="4" customWidth="1"/>
    <col min="6" max="6" width="10.375" style="4" customWidth="1"/>
    <col min="7" max="7" width="9.625" style="4" customWidth="1"/>
    <col min="8" max="8" width="10.125" style="4" customWidth="1"/>
    <col min="9" max="9" width="10.25390625" style="4" customWidth="1"/>
    <col min="10" max="10" width="10.125" style="4" customWidth="1"/>
    <col min="11" max="16384" width="9.125" style="4" customWidth="1"/>
  </cols>
  <sheetData>
    <row r="1" spans="1:9" s="5" customFormat="1" ht="21.75" customHeight="1">
      <c r="A1" s="148" t="s">
        <v>106</v>
      </c>
      <c r="B1" s="148"/>
      <c r="C1" s="148"/>
      <c r="D1" s="148"/>
      <c r="E1" s="148"/>
      <c r="F1" s="148"/>
      <c r="G1" s="148"/>
      <c r="H1" s="148"/>
      <c r="I1" s="149"/>
    </row>
    <row r="2" spans="1:11" s="5" customFormat="1" ht="50.25" customHeight="1">
      <c r="A2" s="154" t="s">
        <v>4</v>
      </c>
      <c r="B2" s="154"/>
      <c r="C2" s="155"/>
      <c r="D2" s="152" t="s">
        <v>18</v>
      </c>
      <c r="E2" s="146" t="s">
        <v>58</v>
      </c>
      <c r="F2" s="150"/>
      <c r="G2" s="146" t="s">
        <v>59</v>
      </c>
      <c r="H2" s="147"/>
      <c r="I2" s="151" t="s">
        <v>60</v>
      </c>
      <c r="J2" s="151"/>
      <c r="K2" s="87"/>
    </row>
    <row r="3" spans="1:10" s="5" customFormat="1" ht="62.25" customHeight="1">
      <c r="A3" s="156"/>
      <c r="B3" s="156"/>
      <c r="C3" s="157"/>
      <c r="D3" s="153"/>
      <c r="E3" s="34" t="s">
        <v>0</v>
      </c>
      <c r="F3" s="52" t="s">
        <v>6</v>
      </c>
      <c r="G3" s="34" t="s">
        <v>0</v>
      </c>
      <c r="H3" s="42" t="s">
        <v>23</v>
      </c>
      <c r="I3" s="34" t="s">
        <v>0</v>
      </c>
      <c r="J3" s="40" t="s">
        <v>32</v>
      </c>
    </row>
    <row r="4" spans="1:10" s="7" customFormat="1" ht="13.5" customHeight="1">
      <c r="A4" s="158" t="s">
        <v>2</v>
      </c>
      <c r="B4" s="159"/>
      <c r="C4" s="160"/>
      <c r="D4" s="36" t="s">
        <v>3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</row>
    <row r="5" spans="1:11" s="5" customFormat="1" ht="19.5" customHeight="1">
      <c r="A5" s="137" t="s">
        <v>22</v>
      </c>
      <c r="B5" s="143" t="s">
        <v>63</v>
      </c>
      <c r="C5" s="55" t="s">
        <v>61</v>
      </c>
      <c r="D5" s="35">
        <v>1</v>
      </c>
      <c r="E5" s="73">
        <v>582</v>
      </c>
      <c r="F5" s="73">
        <v>221</v>
      </c>
      <c r="G5" s="73">
        <v>226</v>
      </c>
      <c r="H5" s="81" t="s">
        <v>33</v>
      </c>
      <c r="I5" s="73">
        <v>356</v>
      </c>
      <c r="J5" s="73">
        <v>103</v>
      </c>
      <c r="K5" s="78">
        <f>E5-F5</f>
        <v>361</v>
      </c>
    </row>
    <row r="6" spans="1:11" s="5" customFormat="1" ht="19.5" customHeight="1">
      <c r="A6" s="138"/>
      <c r="B6" s="144"/>
      <c r="C6" s="55" t="s">
        <v>62</v>
      </c>
      <c r="D6" s="35">
        <v>2</v>
      </c>
      <c r="E6" s="73">
        <v>282</v>
      </c>
      <c r="F6" s="73">
        <v>171</v>
      </c>
      <c r="G6" s="73">
        <v>191</v>
      </c>
      <c r="H6" s="73">
        <v>35</v>
      </c>
      <c r="I6" s="73">
        <v>91</v>
      </c>
      <c r="J6" s="73">
        <v>11</v>
      </c>
      <c r="K6" s="78">
        <f>E6-F6</f>
        <v>111</v>
      </c>
    </row>
    <row r="7" spans="1:11" s="5" customFormat="1" ht="19.5" customHeight="1">
      <c r="A7" s="138"/>
      <c r="B7" s="145"/>
      <c r="C7" s="55" t="s">
        <v>64</v>
      </c>
      <c r="D7" s="35">
        <v>3</v>
      </c>
      <c r="E7" s="73">
        <v>377</v>
      </c>
      <c r="F7" s="73">
        <v>303</v>
      </c>
      <c r="G7" s="73">
        <v>276</v>
      </c>
      <c r="H7" s="73">
        <v>52</v>
      </c>
      <c r="I7" s="73">
        <v>101</v>
      </c>
      <c r="J7" s="73">
        <v>9</v>
      </c>
      <c r="K7" s="78">
        <f>E7-F7</f>
        <v>74</v>
      </c>
    </row>
    <row r="8" spans="1:11" s="5" customFormat="1" ht="25.5" customHeight="1">
      <c r="A8" s="138"/>
      <c r="B8" s="126" t="s">
        <v>96</v>
      </c>
      <c r="C8" s="127"/>
      <c r="D8" s="35">
        <v>4</v>
      </c>
      <c r="E8" s="73">
        <v>3</v>
      </c>
      <c r="F8" s="73">
        <v>3</v>
      </c>
      <c r="G8" s="73">
        <v>3</v>
      </c>
      <c r="H8" s="73"/>
      <c r="I8" s="73"/>
      <c r="J8" s="73"/>
      <c r="K8" s="78">
        <f>E8-F8</f>
        <v>0</v>
      </c>
    </row>
    <row r="9" spans="1:11" s="5" customFormat="1" ht="36" customHeight="1">
      <c r="A9" s="138"/>
      <c r="B9" s="128" t="s">
        <v>81</v>
      </c>
      <c r="C9" s="129"/>
      <c r="D9" s="35">
        <v>5</v>
      </c>
      <c r="E9" s="85">
        <v>111</v>
      </c>
      <c r="F9" s="73">
        <v>108</v>
      </c>
      <c r="G9" s="73">
        <v>105</v>
      </c>
      <c r="H9" s="73">
        <v>83</v>
      </c>
      <c r="I9" s="73">
        <v>6</v>
      </c>
      <c r="J9" s="73"/>
      <c r="K9" s="78">
        <f>E9-F9</f>
        <v>3</v>
      </c>
    </row>
    <row r="10" spans="1:11" s="5" customFormat="1" ht="24" customHeight="1">
      <c r="A10" s="138"/>
      <c r="B10" s="128" t="s">
        <v>83</v>
      </c>
      <c r="C10" s="129"/>
      <c r="D10" s="35">
        <v>6</v>
      </c>
      <c r="E10" s="85">
        <v>2010</v>
      </c>
      <c r="F10" s="73">
        <v>2010</v>
      </c>
      <c r="G10" s="73">
        <v>2010</v>
      </c>
      <c r="H10" s="73">
        <v>1631</v>
      </c>
      <c r="I10" s="73"/>
      <c r="J10" s="73"/>
      <c r="K10" s="78">
        <f>E10-F10</f>
        <v>0</v>
      </c>
    </row>
    <row r="11" spans="1:11" s="5" customFormat="1" ht="17.25" customHeight="1">
      <c r="A11" s="138"/>
      <c r="B11" s="128" t="s">
        <v>77</v>
      </c>
      <c r="C11" s="129"/>
      <c r="D11" s="35">
        <v>7</v>
      </c>
      <c r="E11" s="85"/>
      <c r="F11" s="73"/>
      <c r="G11" s="73"/>
      <c r="H11" s="73"/>
      <c r="I11" s="73"/>
      <c r="J11" s="73"/>
      <c r="K11" s="78">
        <f>E11-F11</f>
        <v>0</v>
      </c>
    </row>
    <row r="12" spans="1:11" s="5" customFormat="1" ht="23.25" customHeight="1">
      <c r="A12" s="138"/>
      <c r="B12" s="126" t="s">
        <v>68</v>
      </c>
      <c r="C12" s="127"/>
      <c r="D12" s="35">
        <v>8</v>
      </c>
      <c r="E12" s="77"/>
      <c r="F12" s="77"/>
      <c r="G12" s="77"/>
      <c r="H12" s="77"/>
      <c r="I12" s="77"/>
      <c r="J12" s="73"/>
      <c r="K12" s="78">
        <f>E12-F12</f>
        <v>0</v>
      </c>
    </row>
    <row r="13" spans="1:11" s="5" customFormat="1" ht="17.25" customHeight="1">
      <c r="A13" s="138"/>
      <c r="B13" s="126" t="s">
        <v>107</v>
      </c>
      <c r="C13" s="127"/>
      <c r="D13" s="35">
        <v>9</v>
      </c>
      <c r="E13" s="77"/>
      <c r="F13" s="77"/>
      <c r="G13" s="77"/>
      <c r="H13" s="77"/>
      <c r="I13" s="77"/>
      <c r="J13" s="73"/>
      <c r="K13" s="78">
        <f>E13-F13</f>
        <v>0</v>
      </c>
    </row>
    <row r="14" spans="1:11" s="5" customFormat="1" ht="15.75" customHeight="1">
      <c r="A14" s="139"/>
      <c r="B14" s="45" t="s">
        <v>20</v>
      </c>
      <c r="C14" s="9"/>
      <c r="D14" s="35">
        <v>10</v>
      </c>
      <c r="E14" s="74">
        <f>SUM(E5:E13)</f>
        <v>3365</v>
      </c>
      <c r="F14" s="74">
        <f>SUM(F5:F13)</f>
        <v>2816</v>
      </c>
      <c r="G14" s="74">
        <f>SUM(G5:G13)</f>
        <v>2811</v>
      </c>
      <c r="H14" s="74">
        <f>SUM(H5:H13)</f>
        <v>1801</v>
      </c>
      <c r="I14" s="74">
        <f>SUM(I5:I13)</f>
        <v>554</v>
      </c>
      <c r="J14" s="74">
        <f>SUM(J5:J13)</f>
        <v>123</v>
      </c>
      <c r="K14" s="78">
        <f>E14-F14</f>
        <v>549</v>
      </c>
    </row>
    <row r="15" spans="1:11" s="5" customFormat="1" ht="15.75" customHeight="1">
      <c r="A15" s="165" t="s">
        <v>46</v>
      </c>
      <c r="B15" s="132" t="s">
        <v>97</v>
      </c>
      <c r="C15" s="133"/>
      <c r="D15" s="35">
        <v>11</v>
      </c>
      <c r="E15" s="82"/>
      <c r="F15" s="82"/>
      <c r="G15" s="82"/>
      <c r="H15" s="82"/>
      <c r="I15" s="82"/>
      <c r="J15" s="82"/>
      <c r="K15" s="78">
        <f>E15-F15</f>
        <v>0</v>
      </c>
    </row>
    <row r="16" spans="1:11" s="5" customFormat="1" ht="27.75" customHeight="1">
      <c r="A16" s="166"/>
      <c r="B16" s="132" t="s">
        <v>98</v>
      </c>
      <c r="C16" s="133"/>
      <c r="D16" s="35">
        <v>12</v>
      </c>
      <c r="E16" s="82"/>
      <c r="F16" s="82"/>
      <c r="G16" s="82"/>
      <c r="H16" s="82"/>
      <c r="I16" s="82"/>
      <c r="J16" s="82"/>
      <c r="K16" s="78">
        <f>E16-F16</f>
        <v>0</v>
      </c>
    </row>
    <row r="17" spans="1:11" s="5" customFormat="1" ht="24.75" customHeight="1">
      <c r="A17" s="166"/>
      <c r="B17" s="132" t="s">
        <v>99</v>
      </c>
      <c r="C17" s="133"/>
      <c r="D17" s="35">
        <v>13</v>
      </c>
      <c r="E17" s="82"/>
      <c r="F17" s="82"/>
      <c r="G17" s="82"/>
      <c r="H17" s="82"/>
      <c r="I17" s="82"/>
      <c r="J17" s="82"/>
      <c r="K17" s="78">
        <f>E17-F17</f>
        <v>0</v>
      </c>
    </row>
    <row r="18" spans="1:11" s="5" customFormat="1" ht="24.75" customHeight="1">
      <c r="A18" s="166"/>
      <c r="B18" s="132" t="s">
        <v>100</v>
      </c>
      <c r="C18" s="133"/>
      <c r="D18" s="35">
        <v>14</v>
      </c>
      <c r="E18" s="82">
        <v>1</v>
      </c>
      <c r="F18" s="82">
        <v>1</v>
      </c>
      <c r="G18" s="82">
        <v>1</v>
      </c>
      <c r="H18" s="82">
        <v>1</v>
      </c>
      <c r="I18" s="82"/>
      <c r="J18" s="82"/>
      <c r="K18" s="78">
        <f>E18-F18</f>
        <v>0</v>
      </c>
    </row>
    <row r="19" spans="1:11" ht="18.75" customHeight="1">
      <c r="A19" s="166"/>
      <c r="B19" s="123" t="s">
        <v>63</v>
      </c>
      <c r="C19" s="10" t="s">
        <v>66</v>
      </c>
      <c r="D19" s="35">
        <v>15</v>
      </c>
      <c r="E19" s="75">
        <v>1388</v>
      </c>
      <c r="F19" s="75">
        <v>824</v>
      </c>
      <c r="G19" s="75">
        <v>692</v>
      </c>
      <c r="H19" s="75">
        <v>241</v>
      </c>
      <c r="I19" s="75">
        <v>696</v>
      </c>
      <c r="J19" s="75">
        <v>2</v>
      </c>
      <c r="K19" s="78">
        <f>E19-F19</f>
        <v>564</v>
      </c>
    </row>
    <row r="20" spans="1:11" ht="18.75" customHeight="1">
      <c r="A20" s="166"/>
      <c r="B20" s="124"/>
      <c r="C20" s="10" t="s">
        <v>62</v>
      </c>
      <c r="D20" s="35">
        <v>16</v>
      </c>
      <c r="E20" s="75">
        <v>442</v>
      </c>
      <c r="F20" s="75">
        <v>294</v>
      </c>
      <c r="G20" s="75">
        <v>267</v>
      </c>
      <c r="H20" s="75">
        <v>105</v>
      </c>
      <c r="I20" s="75">
        <v>175</v>
      </c>
      <c r="J20" s="75">
        <v>2</v>
      </c>
      <c r="K20" s="78">
        <f>E20-F20</f>
        <v>148</v>
      </c>
    </row>
    <row r="21" spans="1:11" ht="18.75" customHeight="1">
      <c r="A21" s="166"/>
      <c r="B21" s="125"/>
      <c r="C21" s="10" t="s">
        <v>67</v>
      </c>
      <c r="D21" s="35">
        <v>17</v>
      </c>
      <c r="E21" s="75"/>
      <c r="F21" s="75"/>
      <c r="G21" s="75"/>
      <c r="H21" s="75"/>
      <c r="I21" s="75"/>
      <c r="J21" s="75"/>
      <c r="K21" s="78">
        <f>E21-F21</f>
        <v>0</v>
      </c>
    </row>
    <row r="22" spans="1:11" ht="24" customHeight="1">
      <c r="A22" s="166"/>
      <c r="B22" s="126" t="s">
        <v>96</v>
      </c>
      <c r="C22" s="127"/>
      <c r="D22" s="35">
        <v>18</v>
      </c>
      <c r="E22" s="75">
        <v>3</v>
      </c>
      <c r="F22" s="75">
        <v>2</v>
      </c>
      <c r="G22" s="75">
        <v>3</v>
      </c>
      <c r="H22" s="75"/>
      <c r="I22" s="75"/>
      <c r="J22" s="73"/>
      <c r="K22" s="78">
        <f>E22-F22</f>
        <v>1</v>
      </c>
    </row>
    <row r="23" spans="1:11" ht="18" customHeight="1">
      <c r="A23" s="166"/>
      <c r="B23" s="130" t="s">
        <v>19</v>
      </c>
      <c r="C23" s="131"/>
      <c r="D23" s="35">
        <v>19</v>
      </c>
      <c r="E23" s="77"/>
      <c r="F23" s="77"/>
      <c r="G23" s="77"/>
      <c r="H23" s="77"/>
      <c r="I23" s="77"/>
      <c r="J23" s="77"/>
      <c r="K23" s="78">
        <f>E23-F23</f>
        <v>0</v>
      </c>
    </row>
    <row r="24" spans="1:11" ht="18" customHeight="1">
      <c r="A24" s="166"/>
      <c r="B24" s="130" t="s">
        <v>107</v>
      </c>
      <c r="C24" s="131"/>
      <c r="D24" s="35">
        <v>20</v>
      </c>
      <c r="E24" s="77">
        <v>4</v>
      </c>
      <c r="F24" s="77">
        <v>4</v>
      </c>
      <c r="G24" s="77">
        <v>4</v>
      </c>
      <c r="H24" s="77"/>
      <c r="I24" s="77"/>
      <c r="J24" s="77"/>
      <c r="K24" s="78">
        <f>E24-F24</f>
        <v>0</v>
      </c>
    </row>
    <row r="25" spans="1:11" ht="18.75" customHeight="1">
      <c r="A25" s="166"/>
      <c r="B25" s="128" t="s">
        <v>51</v>
      </c>
      <c r="C25" s="129"/>
      <c r="D25" s="35">
        <v>21</v>
      </c>
      <c r="E25" s="75">
        <v>6</v>
      </c>
      <c r="F25" s="75">
        <v>6</v>
      </c>
      <c r="G25" s="75">
        <v>6</v>
      </c>
      <c r="H25" s="75">
        <v>5</v>
      </c>
      <c r="I25" s="75"/>
      <c r="J25" s="73"/>
      <c r="K25" s="78">
        <f>E25-F25</f>
        <v>0</v>
      </c>
    </row>
    <row r="26" spans="1:11" ht="15.75" customHeight="1">
      <c r="A26" s="167"/>
      <c r="B26" s="9" t="s">
        <v>20</v>
      </c>
      <c r="C26" s="9"/>
      <c r="D26" s="35">
        <v>22</v>
      </c>
      <c r="E26" s="76">
        <f>SUM(E15:E25)</f>
        <v>1844</v>
      </c>
      <c r="F26" s="76">
        <f>SUM(F15:F25)</f>
        <v>1131</v>
      </c>
      <c r="G26" s="76">
        <f>SUM(G15:G25)</f>
        <v>973</v>
      </c>
      <c r="H26" s="76">
        <f>SUM(H15:H25)</f>
        <v>352</v>
      </c>
      <c r="I26" s="76">
        <f>SUM(I15:I25)</f>
        <v>871</v>
      </c>
      <c r="J26" s="76">
        <f>SUM(J15:J25)</f>
        <v>4</v>
      </c>
      <c r="K26" s="78">
        <f>E26-F26</f>
        <v>713</v>
      </c>
    </row>
    <row r="27" spans="1:11" ht="30" customHeight="1">
      <c r="A27" s="164" t="s">
        <v>112</v>
      </c>
      <c r="B27" s="162" t="s">
        <v>114</v>
      </c>
      <c r="C27" s="162"/>
      <c r="D27" s="35">
        <v>23</v>
      </c>
      <c r="E27" s="91">
        <v>293</v>
      </c>
      <c r="F27" s="91">
        <v>228</v>
      </c>
      <c r="G27" s="91">
        <v>213</v>
      </c>
      <c r="H27" s="91">
        <v>61</v>
      </c>
      <c r="I27" s="91">
        <v>80</v>
      </c>
      <c r="J27" s="73"/>
      <c r="K27" s="78">
        <f>E27-F27</f>
        <v>65</v>
      </c>
    </row>
    <row r="28" spans="1:11" ht="15.75" customHeight="1">
      <c r="A28" s="164"/>
      <c r="B28" s="163" t="s">
        <v>25</v>
      </c>
      <c r="C28" s="163"/>
      <c r="D28" s="35">
        <v>24</v>
      </c>
      <c r="E28" s="92">
        <v>4</v>
      </c>
      <c r="F28" s="92">
        <v>3</v>
      </c>
      <c r="G28" s="92">
        <v>2</v>
      </c>
      <c r="H28" s="93" t="s">
        <v>33</v>
      </c>
      <c r="I28" s="92">
        <v>2</v>
      </c>
      <c r="J28" s="73"/>
      <c r="K28" s="78">
        <f>E28-F28</f>
        <v>1</v>
      </c>
    </row>
    <row r="29" spans="1:11" ht="15.75" customHeight="1">
      <c r="A29" s="164"/>
      <c r="B29" s="162" t="s">
        <v>107</v>
      </c>
      <c r="C29" s="162"/>
      <c r="D29" s="35">
        <v>25</v>
      </c>
      <c r="E29" s="92"/>
      <c r="F29" s="92"/>
      <c r="G29" s="92"/>
      <c r="H29" s="93"/>
      <c r="I29" s="92"/>
      <c r="J29" s="73"/>
      <c r="K29" s="78">
        <f>E29-F29</f>
        <v>0</v>
      </c>
    </row>
    <row r="30" spans="1:11" ht="15.75" customHeight="1">
      <c r="A30" s="164"/>
      <c r="B30" s="161" t="s">
        <v>51</v>
      </c>
      <c r="C30" s="161"/>
      <c r="D30" s="35">
        <v>26</v>
      </c>
      <c r="E30" s="92">
        <v>2</v>
      </c>
      <c r="F30" s="92">
        <v>2</v>
      </c>
      <c r="G30" s="92">
        <v>2</v>
      </c>
      <c r="H30" s="92"/>
      <c r="I30" s="92"/>
      <c r="J30" s="92"/>
      <c r="K30" s="78">
        <f>E30-F30</f>
        <v>0</v>
      </c>
    </row>
    <row r="31" spans="1:11" ht="15.75" customHeight="1">
      <c r="A31" s="164"/>
      <c r="B31" s="161" t="s">
        <v>20</v>
      </c>
      <c r="C31" s="161"/>
      <c r="D31" s="35">
        <v>27</v>
      </c>
      <c r="E31" s="92">
        <f>E27+E29+E30</f>
        <v>295</v>
      </c>
      <c r="F31" s="92">
        <f>F27+F29+F30</f>
        <v>230</v>
      </c>
      <c r="G31" s="92">
        <f>G27+G29+G30</f>
        <v>215</v>
      </c>
      <c r="H31" s="93">
        <f>H27+H29+H30</f>
        <v>61</v>
      </c>
      <c r="I31" s="92">
        <f>I27+I29+I30</f>
        <v>80</v>
      </c>
      <c r="J31" s="73">
        <f>J27+J29+J30</f>
        <v>0</v>
      </c>
      <c r="K31" s="78">
        <f>E31-F31</f>
        <v>65</v>
      </c>
    </row>
    <row r="32" spans="1:11" ht="26.25" customHeight="1">
      <c r="A32" s="140" t="s">
        <v>119</v>
      </c>
      <c r="B32" s="141"/>
      <c r="C32" s="142"/>
      <c r="D32" s="35">
        <v>28</v>
      </c>
      <c r="E32" s="91"/>
      <c r="F32" s="91"/>
      <c r="G32" s="91"/>
      <c r="H32" s="94" t="s">
        <v>33</v>
      </c>
      <c r="I32" s="91"/>
      <c r="J32" s="73"/>
      <c r="K32" s="78">
        <f>E32-F32</f>
        <v>0</v>
      </c>
    </row>
    <row r="33" spans="1:11" ht="15.75">
      <c r="A33" s="134" t="s">
        <v>115</v>
      </c>
      <c r="B33" s="135"/>
      <c r="C33" s="136"/>
      <c r="D33" s="35">
        <v>29</v>
      </c>
      <c r="E33" s="90">
        <f aca="true" t="shared" si="0" ref="E33:J33">E14+E26+E31+E32</f>
        <v>5504</v>
      </c>
      <c r="F33" s="90">
        <f t="shared" si="0"/>
        <v>4177</v>
      </c>
      <c r="G33" s="90">
        <f t="shared" si="0"/>
        <v>3999</v>
      </c>
      <c r="H33" s="90">
        <f>H14+H26+H31</f>
        <v>2214</v>
      </c>
      <c r="I33" s="90">
        <f t="shared" si="0"/>
        <v>1505</v>
      </c>
      <c r="J33" s="90">
        <f t="shared" si="0"/>
        <v>127</v>
      </c>
      <c r="K33" s="78">
        <f>E33-F33</f>
        <v>1327</v>
      </c>
    </row>
    <row r="34" spans="1:3" ht="15.75">
      <c r="A34" s="38"/>
      <c r="B34" s="39"/>
      <c r="C34" s="39"/>
    </row>
  </sheetData>
  <sheetProtection/>
  <mergeCells count="33">
    <mergeCell ref="A4:C4"/>
    <mergeCell ref="B23:C23"/>
    <mergeCell ref="B30:C30"/>
    <mergeCell ref="B31:C31"/>
    <mergeCell ref="B27:C27"/>
    <mergeCell ref="B28:C28"/>
    <mergeCell ref="B29:C29"/>
    <mergeCell ref="A27:A31"/>
    <mergeCell ref="B17:C17"/>
    <mergeCell ref="A15:A26"/>
    <mergeCell ref="G2:H2"/>
    <mergeCell ref="A1:I1"/>
    <mergeCell ref="E2:F2"/>
    <mergeCell ref="I2:J2"/>
    <mergeCell ref="D2:D3"/>
    <mergeCell ref="A2:C3"/>
    <mergeCell ref="A33:C33"/>
    <mergeCell ref="A5:A14"/>
    <mergeCell ref="B12:C12"/>
    <mergeCell ref="B25:C25"/>
    <mergeCell ref="A32:C32"/>
    <mergeCell ref="B15:C15"/>
    <mergeCell ref="B16:C16"/>
    <mergeCell ref="B5:B7"/>
    <mergeCell ref="B11:C11"/>
    <mergeCell ref="B13:C13"/>
    <mergeCell ref="B19:B21"/>
    <mergeCell ref="B22:C22"/>
    <mergeCell ref="B8:C8"/>
    <mergeCell ref="B9:C9"/>
    <mergeCell ref="B10:C10"/>
    <mergeCell ref="B24:C24"/>
    <mergeCell ref="B18:C18"/>
  </mergeCells>
  <printOptions horizontalCentered="1"/>
  <pageMargins left="0.31496062992125984" right="0.7086614173228347" top="0.7480314960629921" bottom="1.3385826771653544" header="0.31496062992125984" footer="0.9055118110236221"/>
  <pageSetup firstPageNumber="2" useFirstPageNumber="1" fitToHeight="1" fitToWidth="1" horizontalDpi="600" verticalDpi="600" orientation="portrait" paperSize="9" scale="76" r:id="rId1"/>
  <headerFooter>
    <oddFooter>&amp;L5EE5FADE&amp;C&amp;R2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0"/>
  <sheetViews>
    <sheetView zoomScaleSheetLayoutView="100" workbookViewId="0" topLeftCell="A1">
      <selection activeCell="A1" sqref="A1:E1"/>
    </sheetView>
  </sheetViews>
  <sheetFormatPr defaultColWidth="9.00390625" defaultRowHeight="12.75"/>
  <cols>
    <col min="1" max="1" width="5.875" style="1" customWidth="1"/>
    <col min="2" max="2" width="8.00390625" style="1" customWidth="1"/>
    <col min="3" max="3" width="14.875" style="1" customWidth="1"/>
    <col min="4" max="4" width="20.00390625" style="1" customWidth="1"/>
    <col min="5" max="5" width="10.625" style="1" customWidth="1"/>
    <col min="6" max="9" width="10.375" style="1" customWidth="1"/>
    <col min="10" max="16384" width="9.125" style="1" customWidth="1"/>
  </cols>
  <sheetData>
    <row r="1" spans="1:9" ht="15" customHeight="1">
      <c r="A1" s="196" t="s">
        <v>79</v>
      </c>
      <c r="B1" s="196"/>
      <c r="C1" s="196"/>
      <c r="D1" s="196"/>
      <c r="E1" s="196"/>
      <c r="F1" s="37"/>
      <c r="G1" s="37"/>
      <c r="H1" s="37"/>
      <c r="I1" s="11"/>
    </row>
    <row r="2" spans="1:9" ht="29.25" customHeight="1">
      <c r="A2" s="171" t="s">
        <v>4</v>
      </c>
      <c r="B2" s="172"/>
      <c r="C2" s="172"/>
      <c r="D2" s="172"/>
      <c r="E2" s="172"/>
      <c r="F2" s="172"/>
      <c r="G2" s="173"/>
      <c r="H2" s="12" t="s">
        <v>21</v>
      </c>
      <c r="I2" s="12" t="s">
        <v>5</v>
      </c>
    </row>
    <row r="3" spans="1:9" ht="16.5" customHeight="1">
      <c r="A3" s="185" t="s">
        <v>22</v>
      </c>
      <c r="B3" s="178" t="s">
        <v>120</v>
      </c>
      <c r="C3" s="179"/>
      <c r="D3" s="202" t="s">
        <v>70</v>
      </c>
      <c r="E3" s="168" t="s">
        <v>55</v>
      </c>
      <c r="F3" s="169"/>
      <c r="G3" s="170"/>
      <c r="H3" s="13">
        <v>1</v>
      </c>
      <c r="I3" s="82">
        <v>123</v>
      </c>
    </row>
    <row r="4" spans="1:9" ht="16.5" customHeight="1">
      <c r="A4" s="186"/>
      <c r="B4" s="180"/>
      <c r="C4" s="181"/>
      <c r="D4" s="203"/>
      <c r="E4" s="174" t="s">
        <v>56</v>
      </c>
      <c r="F4" s="175"/>
      <c r="G4" s="176"/>
      <c r="H4" s="13">
        <v>2</v>
      </c>
      <c r="I4" s="80">
        <v>144</v>
      </c>
    </row>
    <row r="5" spans="1:9" ht="16.5" customHeight="1">
      <c r="A5" s="186"/>
      <c r="B5" s="180"/>
      <c r="C5" s="181"/>
      <c r="D5" s="204"/>
      <c r="E5" s="174" t="s">
        <v>65</v>
      </c>
      <c r="F5" s="175"/>
      <c r="G5" s="176"/>
      <c r="H5" s="13">
        <v>3</v>
      </c>
      <c r="I5" s="80">
        <v>163</v>
      </c>
    </row>
    <row r="6" spans="1:10" ht="15" customHeight="1">
      <c r="A6" s="186"/>
      <c r="B6" s="180"/>
      <c r="C6" s="181"/>
      <c r="D6" s="208" t="s">
        <v>54</v>
      </c>
      <c r="E6" s="168" t="s">
        <v>55</v>
      </c>
      <c r="F6" s="169"/>
      <c r="G6" s="170"/>
      <c r="H6" s="13">
        <v>4</v>
      </c>
      <c r="I6" s="80">
        <v>68</v>
      </c>
      <c r="J6" s="2"/>
    </row>
    <row r="7" spans="1:10" ht="15" customHeight="1">
      <c r="A7" s="186"/>
      <c r="B7" s="180"/>
      <c r="C7" s="181"/>
      <c r="D7" s="209"/>
      <c r="E7" s="174" t="s">
        <v>56</v>
      </c>
      <c r="F7" s="175"/>
      <c r="G7" s="176"/>
      <c r="H7" s="13">
        <v>5</v>
      </c>
      <c r="I7" s="80">
        <v>33</v>
      </c>
      <c r="J7" s="2"/>
    </row>
    <row r="8" spans="1:10" ht="15" customHeight="1">
      <c r="A8" s="186"/>
      <c r="B8" s="180"/>
      <c r="C8" s="181"/>
      <c r="D8" s="210"/>
      <c r="E8" s="174" t="s">
        <v>65</v>
      </c>
      <c r="F8" s="175"/>
      <c r="G8" s="176"/>
      <c r="H8" s="13">
        <v>6</v>
      </c>
      <c r="I8" s="80">
        <v>52</v>
      </c>
      <c r="J8" s="2"/>
    </row>
    <row r="9" spans="1:10" ht="15" customHeight="1">
      <c r="A9" s="186"/>
      <c r="B9" s="180"/>
      <c r="C9" s="181"/>
      <c r="D9" s="211" t="s">
        <v>57</v>
      </c>
      <c r="E9" s="168" t="s">
        <v>55</v>
      </c>
      <c r="F9" s="169"/>
      <c r="G9" s="170"/>
      <c r="H9" s="13">
        <v>7</v>
      </c>
      <c r="I9" s="80">
        <v>38</v>
      </c>
      <c r="J9" s="2"/>
    </row>
    <row r="10" spans="1:10" ht="15" customHeight="1">
      <c r="A10" s="186"/>
      <c r="B10" s="180"/>
      <c r="C10" s="181"/>
      <c r="D10" s="211"/>
      <c r="E10" s="174" t="s">
        <v>56</v>
      </c>
      <c r="F10" s="175"/>
      <c r="G10" s="176"/>
      <c r="H10" s="13">
        <v>8</v>
      </c>
      <c r="I10" s="80">
        <v>4</v>
      </c>
      <c r="J10" s="2"/>
    </row>
    <row r="11" spans="1:10" ht="15" customHeight="1">
      <c r="A11" s="186"/>
      <c r="B11" s="182"/>
      <c r="C11" s="183"/>
      <c r="D11" s="211"/>
      <c r="E11" s="174" t="s">
        <v>65</v>
      </c>
      <c r="F11" s="175"/>
      <c r="G11" s="176"/>
      <c r="H11" s="13">
        <v>9</v>
      </c>
      <c r="I11" s="80"/>
      <c r="J11" s="2"/>
    </row>
    <row r="12" spans="1:10" ht="15.75" customHeight="1">
      <c r="A12" s="186"/>
      <c r="B12" s="130" t="s">
        <v>95</v>
      </c>
      <c r="C12" s="177"/>
      <c r="D12" s="177"/>
      <c r="E12" s="177"/>
      <c r="F12" s="177"/>
      <c r="G12" s="131"/>
      <c r="H12" s="13">
        <v>10</v>
      </c>
      <c r="I12" s="82">
        <v>5</v>
      </c>
      <c r="J12" s="2"/>
    </row>
    <row r="13" spans="1:10" ht="15" customHeight="1">
      <c r="A13" s="186"/>
      <c r="B13" s="193" t="s">
        <v>78</v>
      </c>
      <c r="C13" s="193"/>
      <c r="D13" s="193"/>
      <c r="E13" s="199" t="s">
        <v>30</v>
      </c>
      <c r="F13" s="200"/>
      <c r="G13" s="201"/>
      <c r="H13" s="13">
        <v>11</v>
      </c>
      <c r="I13" s="82">
        <v>48</v>
      </c>
      <c r="J13" s="2"/>
    </row>
    <row r="14" spans="1:10" ht="15" customHeight="1">
      <c r="A14" s="186"/>
      <c r="B14" s="193"/>
      <c r="C14" s="193"/>
      <c r="D14" s="193"/>
      <c r="E14" s="199" t="s">
        <v>26</v>
      </c>
      <c r="F14" s="200"/>
      <c r="G14" s="201"/>
      <c r="H14" s="13">
        <v>12</v>
      </c>
      <c r="I14" s="82">
        <v>34</v>
      </c>
      <c r="J14" s="2"/>
    </row>
    <row r="15" spans="1:10" ht="18" customHeight="1">
      <c r="A15" s="186"/>
      <c r="B15" s="194" t="s">
        <v>52</v>
      </c>
      <c r="C15" s="194"/>
      <c r="D15" s="194"/>
      <c r="E15" s="190" t="s">
        <v>53</v>
      </c>
      <c r="F15" s="191"/>
      <c r="G15" s="192"/>
      <c r="H15" s="13">
        <v>13</v>
      </c>
      <c r="I15" s="82"/>
      <c r="J15" s="2"/>
    </row>
    <row r="16" spans="1:10" ht="18" customHeight="1">
      <c r="A16" s="186"/>
      <c r="B16" s="194"/>
      <c r="C16" s="194"/>
      <c r="D16" s="194"/>
      <c r="E16" s="190" t="s">
        <v>31</v>
      </c>
      <c r="F16" s="191"/>
      <c r="G16" s="192"/>
      <c r="H16" s="13">
        <v>14</v>
      </c>
      <c r="I16" s="82"/>
      <c r="J16" s="2"/>
    </row>
    <row r="17" spans="1:10" ht="24" customHeight="1">
      <c r="A17" s="186"/>
      <c r="B17" s="205" t="s">
        <v>82</v>
      </c>
      <c r="C17" s="206"/>
      <c r="D17" s="206"/>
      <c r="E17" s="206"/>
      <c r="F17" s="206"/>
      <c r="G17" s="207"/>
      <c r="H17" s="13">
        <v>15</v>
      </c>
      <c r="I17" s="82">
        <v>8</v>
      </c>
      <c r="J17" s="2"/>
    </row>
    <row r="18" spans="1:10" ht="15" customHeight="1">
      <c r="A18" s="186"/>
      <c r="B18" s="187" t="s">
        <v>75</v>
      </c>
      <c r="C18" s="188"/>
      <c r="D18" s="188"/>
      <c r="E18" s="188"/>
      <c r="F18" s="188"/>
      <c r="G18" s="189"/>
      <c r="H18" s="13">
        <v>16</v>
      </c>
      <c r="I18" s="82">
        <v>283</v>
      </c>
      <c r="J18" s="2"/>
    </row>
    <row r="19" spans="1:10" ht="15" customHeight="1">
      <c r="A19" s="186"/>
      <c r="B19" s="187" t="s">
        <v>121</v>
      </c>
      <c r="C19" s="188"/>
      <c r="D19" s="188"/>
      <c r="E19" s="188"/>
      <c r="F19" s="188"/>
      <c r="G19" s="189"/>
      <c r="H19" s="13">
        <v>17</v>
      </c>
      <c r="I19" s="82">
        <v>614</v>
      </c>
      <c r="J19" s="2"/>
    </row>
    <row r="20" spans="1:9" ht="15" customHeight="1">
      <c r="A20" s="186"/>
      <c r="B20" s="187" t="s">
        <v>76</v>
      </c>
      <c r="C20" s="188"/>
      <c r="D20" s="188"/>
      <c r="E20" s="188"/>
      <c r="F20" s="188"/>
      <c r="G20" s="189"/>
      <c r="H20" s="13">
        <v>18</v>
      </c>
      <c r="I20" s="82">
        <v>3</v>
      </c>
    </row>
    <row r="21" spans="1:9" ht="23.25" customHeight="1">
      <c r="A21" s="186"/>
      <c r="B21" s="132" t="s">
        <v>86</v>
      </c>
      <c r="C21" s="195"/>
      <c r="D21" s="195"/>
      <c r="E21" s="195"/>
      <c r="F21" s="195"/>
      <c r="G21" s="133"/>
      <c r="H21" s="13">
        <v>19</v>
      </c>
      <c r="I21" s="82">
        <v>13</v>
      </c>
    </row>
    <row r="22" spans="1:9" ht="15" customHeight="1">
      <c r="A22" s="197" t="s">
        <v>46</v>
      </c>
      <c r="B22" s="178" t="s">
        <v>73</v>
      </c>
      <c r="C22" s="179"/>
      <c r="D22" s="202" t="s">
        <v>70</v>
      </c>
      <c r="E22" s="168" t="s">
        <v>71</v>
      </c>
      <c r="F22" s="169"/>
      <c r="G22" s="170"/>
      <c r="H22" s="13">
        <v>20</v>
      </c>
      <c r="I22" s="82">
        <v>366</v>
      </c>
    </row>
    <row r="23" spans="1:9" ht="15" customHeight="1">
      <c r="A23" s="198"/>
      <c r="B23" s="180"/>
      <c r="C23" s="181"/>
      <c r="D23" s="203"/>
      <c r="E23" s="174" t="s">
        <v>56</v>
      </c>
      <c r="F23" s="175"/>
      <c r="G23" s="176"/>
      <c r="H23" s="13">
        <v>21</v>
      </c>
      <c r="I23" s="82">
        <v>96</v>
      </c>
    </row>
    <row r="24" spans="1:9" ht="15" customHeight="1">
      <c r="A24" s="198"/>
      <c r="B24" s="180"/>
      <c r="C24" s="181"/>
      <c r="D24" s="204"/>
      <c r="E24" s="174" t="s">
        <v>72</v>
      </c>
      <c r="F24" s="175"/>
      <c r="G24" s="176"/>
      <c r="H24" s="13">
        <v>22</v>
      </c>
      <c r="I24" s="82"/>
    </row>
    <row r="25" spans="1:9" ht="15" customHeight="1">
      <c r="A25" s="198"/>
      <c r="B25" s="180"/>
      <c r="C25" s="181"/>
      <c r="D25" s="208" t="s">
        <v>54</v>
      </c>
      <c r="E25" s="168" t="s">
        <v>71</v>
      </c>
      <c r="F25" s="169"/>
      <c r="G25" s="170"/>
      <c r="H25" s="13">
        <v>23</v>
      </c>
      <c r="I25" s="82">
        <v>190</v>
      </c>
    </row>
    <row r="26" spans="1:9" ht="15" customHeight="1">
      <c r="A26" s="198"/>
      <c r="B26" s="180"/>
      <c r="C26" s="181"/>
      <c r="D26" s="209"/>
      <c r="E26" s="174" t="s">
        <v>56</v>
      </c>
      <c r="F26" s="175"/>
      <c r="G26" s="176"/>
      <c r="H26" s="13">
        <v>24</v>
      </c>
      <c r="I26" s="82">
        <v>104</v>
      </c>
    </row>
    <row r="27" spans="1:9" ht="15" customHeight="1">
      <c r="A27" s="198"/>
      <c r="B27" s="180"/>
      <c r="C27" s="181"/>
      <c r="D27" s="210"/>
      <c r="E27" s="174" t="s">
        <v>72</v>
      </c>
      <c r="F27" s="175"/>
      <c r="G27" s="176"/>
      <c r="H27" s="13">
        <v>25</v>
      </c>
      <c r="I27" s="82"/>
    </row>
    <row r="28" spans="1:9" ht="15" customHeight="1">
      <c r="A28" s="198"/>
      <c r="B28" s="180"/>
      <c r="C28" s="181"/>
      <c r="D28" s="211" t="s">
        <v>57</v>
      </c>
      <c r="E28" s="168" t="s">
        <v>71</v>
      </c>
      <c r="F28" s="169"/>
      <c r="G28" s="170"/>
      <c r="H28" s="13">
        <v>26</v>
      </c>
      <c r="I28" s="82">
        <v>47</v>
      </c>
    </row>
    <row r="29" spans="1:9" ht="15" customHeight="1">
      <c r="A29" s="198"/>
      <c r="B29" s="180"/>
      <c r="C29" s="181"/>
      <c r="D29" s="211"/>
      <c r="E29" s="174" t="s">
        <v>56</v>
      </c>
      <c r="F29" s="175"/>
      <c r="G29" s="176"/>
      <c r="H29" s="13">
        <v>27</v>
      </c>
      <c r="I29" s="82">
        <v>1</v>
      </c>
    </row>
    <row r="30" spans="1:9" ht="15" customHeight="1">
      <c r="A30" s="198"/>
      <c r="B30" s="182"/>
      <c r="C30" s="183"/>
      <c r="D30" s="211"/>
      <c r="E30" s="174" t="s">
        <v>72</v>
      </c>
      <c r="F30" s="175"/>
      <c r="G30" s="176"/>
      <c r="H30" s="13">
        <v>28</v>
      </c>
      <c r="I30" s="82"/>
    </row>
    <row r="31" spans="1:9" ht="15" customHeight="1">
      <c r="A31" s="198"/>
      <c r="B31" s="244" t="s">
        <v>34</v>
      </c>
      <c r="C31" s="244"/>
      <c r="D31" s="226" t="s">
        <v>27</v>
      </c>
      <c r="E31" s="227"/>
      <c r="F31" s="227"/>
      <c r="G31" s="228"/>
      <c r="H31" s="13">
        <v>29</v>
      </c>
      <c r="I31" s="82">
        <v>704</v>
      </c>
    </row>
    <row r="32" spans="1:9" ht="15" customHeight="1">
      <c r="A32" s="198"/>
      <c r="B32" s="244"/>
      <c r="C32" s="244"/>
      <c r="D32" s="226" t="s">
        <v>28</v>
      </c>
      <c r="E32" s="227"/>
      <c r="F32" s="227"/>
      <c r="G32" s="228"/>
      <c r="H32" s="13">
        <v>30</v>
      </c>
      <c r="I32" s="82">
        <v>673</v>
      </c>
    </row>
    <row r="33" spans="1:9" ht="15" customHeight="1">
      <c r="A33" s="198"/>
      <c r="B33" s="244"/>
      <c r="C33" s="244"/>
      <c r="D33" s="222" t="s">
        <v>69</v>
      </c>
      <c r="E33" s="223"/>
      <c r="F33" s="223"/>
      <c r="G33" s="224"/>
      <c r="H33" s="13">
        <v>31</v>
      </c>
      <c r="I33" s="82">
        <v>11</v>
      </c>
    </row>
    <row r="34" spans="1:9" ht="15" customHeight="1">
      <c r="A34" s="198"/>
      <c r="B34" s="187" t="s">
        <v>75</v>
      </c>
      <c r="C34" s="188"/>
      <c r="D34" s="188"/>
      <c r="E34" s="188"/>
      <c r="F34" s="188"/>
      <c r="G34" s="189"/>
      <c r="H34" s="13">
        <v>32</v>
      </c>
      <c r="I34" s="82">
        <v>66</v>
      </c>
    </row>
    <row r="35" spans="1:9" ht="15" customHeight="1">
      <c r="A35" s="198"/>
      <c r="B35" s="187" t="s">
        <v>121</v>
      </c>
      <c r="C35" s="188"/>
      <c r="D35" s="188"/>
      <c r="E35" s="188"/>
      <c r="F35" s="188"/>
      <c r="G35" s="189"/>
      <c r="H35" s="13">
        <v>33</v>
      </c>
      <c r="I35" s="82">
        <v>378</v>
      </c>
    </row>
    <row r="36" spans="1:9" ht="15" customHeight="1">
      <c r="A36" s="198"/>
      <c r="B36" s="187" t="s">
        <v>113</v>
      </c>
      <c r="C36" s="188"/>
      <c r="D36" s="188"/>
      <c r="E36" s="188"/>
      <c r="F36" s="188"/>
      <c r="G36" s="189"/>
      <c r="H36" s="13">
        <v>34</v>
      </c>
      <c r="I36" s="82">
        <v>372</v>
      </c>
    </row>
    <row r="37" spans="1:9" ht="37.5" customHeight="1">
      <c r="A37" s="198"/>
      <c r="B37" s="132" t="s">
        <v>85</v>
      </c>
      <c r="C37" s="195"/>
      <c r="D37" s="195"/>
      <c r="E37" s="195"/>
      <c r="F37" s="195"/>
      <c r="G37" s="133"/>
      <c r="H37" s="13">
        <v>35</v>
      </c>
      <c r="I37" s="79">
        <v>50</v>
      </c>
    </row>
    <row r="38" spans="1:9" ht="15" customHeight="1">
      <c r="A38" s="232" t="s">
        <v>74</v>
      </c>
      <c r="B38" s="233"/>
      <c r="C38" s="234"/>
      <c r="D38" s="213" t="s">
        <v>70</v>
      </c>
      <c r="E38" s="214"/>
      <c r="F38" s="214"/>
      <c r="G38" s="215"/>
      <c r="H38" s="13">
        <v>36</v>
      </c>
      <c r="I38" s="83">
        <v>131</v>
      </c>
    </row>
    <row r="39" spans="1:9" ht="15" customHeight="1">
      <c r="A39" s="235"/>
      <c r="B39" s="236"/>
      <c r="C39" s="237"/>
      <c r="D39" s="213" t="s">
        <v>54</v>
      </c>
      <c r="E39" s="214"/>
      <c r="F39" s="214"/>
      <c r="G39" s="215"/>
      <c r="H39" s="13">
        <v>37</v>
      </c>
      <c r="I39" s="83">
        <v>50</v>
      </c>
    </row>
    <row r="40" spans="1:9" ht="15" customHeight="1">
      <c r="A40" s="238"/>
      <c r="B40" s="239"/>
      <c r="C40" s="240"/>
      <c r="D40" s="213" t="s">
        <v>57</v>
      </c>
      <c r="E40" s="214"/>
      <c r="F40" s="214"/>
      <c r="G40" s="215"/>
      <c r="H40" s="13">
        <v>38</v>
      </c>
      <c r="I40" s="83">
        <v>11</v>
      </c>
    </row>
    <row r="41" spans="1:9" ht="14.25" customHeight="1">
      <c r="A41" s="193" t="s">
        <v>24</v>
      </c>
      <c r="B41" s="193"/>
      <c r="C41" s="193"/>
      <c r="D41" s="193"/>
      <c r="E41" s="193"/>
      <c r="F41" s="193"/>
      <c r="G41" s="193"/>
      <c r="H41" s="193"/>
      <c r="I41" s="193"/>
    </row>
    <row r="42" spans="1:9" ht="15.75" customHeight="1">
      <c r="A42" s="241" t="s">
        <v>108</v>
      </c>
      <c r="B42" s="242"/>
      <c r="C42" s="242"/>
      <c r="D42" s="242"/>
      <c r="E42" s="242"/>
      <c r="F42" s="242"/>
      <c r="G42" s="243"/>
      <c r="H42" s="89">
        <v>39</v>
      </c>
      <c r="I42" s="79">
        <v>40</v>
      </c>
    </row>
    <row r="43" spans="1:9" ht="14.25" customHeight="1">
      <c r="A43" s="229" t="s">
        <v>109</v>
      </c>
      <c r="B43" s="230"/>
      <c r="C43" s="230"/>
      <c r="D43" s="230"/>
      <c r="E43" s="230"/>
      <c r="F43" s="230"/>
      <c r="G43" s="231"/>
      <c r="H43" s="89">
        <v>40</v>
      </c>
      <c r="I43" s="79">
        <v>18</v>
      </c>
    </row>
    <row r="44" spans="1:9" ht="12.75">
      <c r="A44" s="3"/>
      <c r="B44" s="3"/>
      <c r="C44" s="3"/>
      <c r="D44" s="3"/>
      <c r="E44" s="3"/>
      <c r="F44" s="3"/>
      <c r="G44" s="3"/>
      <c r="H44" s="3"/>
      <c r="I44" s="3"/>
    </row>
    <row r="45" spans="1:9" ht="15.75">
      <c r="A45" s="62" t="s">
        <v>110</v>
      </c>
      <c r="B45" s="3"/>
      <c r="C45" s="3"/>
      <c r="D45" s="3"/>
      <c r="E45" s="3"/>
      <c r="F45" s="3"/>
      <c r="G45" s="3"/>
      <c r="H45" s="3"/>
      <c r="I45" s="3"/>
    </row>
    <row r="46" spans="1:9" ht="16.5" customHeight="1">
      <c r="A46" s="216" t="s">
        <v>91</v>
      </c>
      <c r="B46" s="217"/>
      <c r="C46" s="217"/>
      <c r="D46" s="218"/>
      <c r="E46" s="225" t="s">
        <v>111</v>
      </c>
      <c r="F46" s="225"/>
      <c r="G46" s="225"/>
      <c r="H46" s="225"/>
      <c r="I46" s="225"/>
    </row>
    <row r="47" spans="1:9" ht="48" customHeight="1">
      <c r="A47" s="219"/>
      <c r="B47" s="220"/>
      <c r="C47" s="220"/>
      <c r="D47" s="221"/>
      <c r="E47" s="63" t="s">
        <v>87</v>
      </c>
      <c r="F47" s="63" t="s">
        <v>88</v>
      </c>
      <c r="G47" s="63" t="s">
        <v>89</v>
      </c>
      <c r="H47" s="63" t="s">
        <v>92</v>
      </c>
      <c r="I47" s="64" t="s">
        <v>90</v>
      </c>
    </row>
    <row r="48" spans="1:9" ht="14.25" customHeight="1">
      <c r="A48" s="184" t="s">
        <v>42</v>
      </c>
      <c r="B48" s="184"/>
      <c r="C48" s="184"/>
      <c r="D48" s="184"/>
      <c r="E48" s="82">
        <v>2668</v>
      </c>
      <c r="F48" s="82">
        <v>121</v>
      </c>
      <c r="G48" s="82">
        <v>14</v>
      </c>
      <c r="H48" s="82">
        <v>8</v>
      </c>
      <c r="I48" s="82"/>
    </row>
    <row r="49" spans="1:9" ht="14.25" customHeight="1">
      <c r="A49" s="184" t="s">
        <v>43</v>
      </c>
      <c r="B49" s="184"/>
      <c r="C49" s="184"/>
      <c r="D49" s="184"/>
      <c r="E49" s="79">
        <v>777</v>
      </c>
      <c r="F49" s="79">
        <v>193</v>
      </c>
      <c r="G49" s="79">
        <v>1</v>
      </c>
      <c r="H49" s="79">
        <v>2</v>
      </c>
      <c r="I49" s="79"/>
    </row>
    <row r="50" spans="1:9" ht="14.25" customHeight="1">
      <c r="A50" s="212" t="s">
        <v>45</v>
      </c>
      <c r="B50" s="212"/>
      <c r="C50" s="212"/>
      <c r="D50" s="212"/>
      <c r="E50" s="79">
        <v>205</v>
      </c>
      <c r="F50" s="79">
        <v>10</v>
      </c>
      <c r="G50" s="79"/>
      <c r="H50" s="79"/>
      <c r="I50" s="79"/>
    </row>
    <row r="51" spans="1:9" ht="12.75">
      <c r="A51" s="3"/>
      <c r="B51" s="3"/>
      <c r="C51" s="3"/>
      <c r="D51" s="3"/>
      <c r="E51" s="3"/>
      <c r="F51" s="3"/>
      <c r="G51" s="3"/>
      <c r="H51" s="3"/>
      <c r="I51" s="3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ht="12.75">
      <c r="A55" s="3"/>
      <c r="B55" s="3"/>
      <c r="C55" s="3"/>
      <c r="D55" s="3"/>
      <c r="E55" s="3"/>
      <c r="F55" s="3"/>
      <c r="G55" s="3"/>
      <c r="H55" s="3"/>
      <c r="I55" s="3"/>
    </row>
    <row r="56" spans="1:9" ht="12.75">
      <c r="A56" s="3"/>
      <c r="B56" s="3"/>
      <c r="C56" s="3"/>
      <c r="D56" s="3"/>
      <c r="E56" s="3"/>
      <c r="F56" s="3"/>
      <c r="G56" s="3"/>
      <c r="H56" s="3"/>
      <c r="I56" s="3"/>
    </row>
    <row r="57" spans="1:9" ht="12.75">
      <c r="A57" s="3"/>
      <c r="B57" s="3"/>
      <c r="C57" s="3"/>
      <c r="D57" s="3"/>
      <c r="E57" s="3"/>
      <c r="F57" s="3"/>
      <c r="G57" s="3"/>
      <c r="H57" s="3"/>
      <c r="I57" s="3"/>
    </row>
    <row r="58" spans="1:9" ht="12.75">
      <c r="A58" s="3"/>
      <c r="B58" s="3"/>
      <c r="C58" s="3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/>
      <c r="D107" s="3"/>
      <c r="E107" s="3"/>
      <c r="F107" s="3"/>
      <c r="G107" s="3"/>
      <c r="H107" s="3"/>
      <c r="I107" s="3"/>
    </row>
    <row r="108" ht="12.75">
      <c r="A108" s="3"/>
    </row>
    <row r="109" ht="12.75">
      <c r="A109" s="3"/>
    </row>
    <row r="110" ht="12.75">
      <c r="A110" s="3"/>
    </row>
  </sheetData>
  <sheetProtection formatCells="0" formatColumns="0" formatRows="0"/>
  <mergeCells count="62">
    <mergeCell ref="A42:G42"/>
    <mergeCell ref="E27:G27"/>
    <mergeCell ref="E29:G29"/>
    <mergeCell ref="B31:C33"/>
    <mergeCell ref="E28:G28"/>
    <mergeCell ref="A41:I41"/>
    <mergeCell ref="B36:G36"/>
    <mergeCell ref="E46:I46"/>
    <mergeCell ref="E30:G30"/>
    <mergeCell ref="D22:D24"/>
    <mergeCell ref="D28:D30"/>
    <mergeCell ref="D31:G31"/>
    <mergeCell ref="D32:G32"/>
    <mergeCell ref="D39:G39"/>
    <mergeCell ref="A43:G43"/>
    <mergeCell ref="D25:D27"/>
    <mergeCell ref="A38:C40"/>
    <mergeCell ref="A50:D50"/>
    <mergeCell ref="D40:G40"/>
    <mergeCell ref="A49:D49"/>
    <mergeCell ref="A46:D47"/>
    <mergeCell ref="B22:C30"/>
    <mergeCell ref="E25:G25"/>
    <mergeCell ref="E26:G26"/>
    <mergeCell ref="E23:G23"/>
    <mergeCell ref="D33:G33"/>
    <mergeCell ref="D38:G38"/>
    <mergeCell ref="B17:G17"/>
    <mergeCell ref="E9:G9"/>
    <mergeCell ref="D6:D8"/>
    <mergeCell ref="D9:D11"/>
    <mergeCell ref="E6:G6"/>
    <mergeCell ref="B19:G19"/>
    <mergeCell ref="E16:G16"/>
    <mergeCell ref="A1:E1"/>
    <mergeCell ref="A22:A37"/>
    <mergeCell ref="B34:G34"/>
    <mergeCell ref="B35:G35"/>
    <mergeCell ref="B37:G37"/>
    <mergeCell ref="E14:G14"/>
    <mergeCell ref="E11:G11"/>
    <mergeCell ref="E13:G13"/>
    <mergeCell ref="B18:G18"/>
    <mergeCell ref="D3:D5"/>
    <mergeCell ref="A48:D48"/>
    <mergeCell ref="A3:A21"/>
    <mergeCell ref="B20:G20"/>
    <mergeCell ref="E15:G15"/>
    <mergeCell ref="B13:D14"/>
    <mergeCell ref="E7:G7"/>
    <mergeCell ref="B15:D16"/>
    <mergeCell ref="E24:G24"/>
    <mergeCell ref="E22:G22"/>
    <mergeCell ref="B21:G21"/>
    <mergeCell ref="E3:G3"/>
    <mergeCell ref="A2:G2"/>
    <mergeCell ref="E5:G5"/>
    <mergeCell ref="E4:G4"/>
    <mergeCell ref="B12:G12"/>
    <mergeCell ref="B3:C11"/>
    <mergeCell ref="E10:G10"/>
    <mergeCell ref="E8:G8"/>
  </mergeCells>
  <printOptions horizontalCentered="1"/>
  <pageMargins left="0.31496062992125984" right="0.31496062992125984" top="0.7480314960629921" bottom="1.3385826771653544" header="0.31496062992125984" footer="0.9055118110236221"/>
  <pageSetup firstPageNumber="3" useFirstPageNumber="1" fitToHeight="1" fitToWidth="1" horizontalDpi="600" verticalDpi="600" orientation="portrait" paperSize="9" scale="84" r:id="rId1"/>
  <headerFooter>
    <oddFooter>&amp;L5EE5FADE&amp;C&amp;R3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57.625" style="0" customWidth="1"/>
    <col min="4" max="4" width="10.25390625" style="0" customWidth="1"/>
  </cols>
  <sheetData>
    <row r="1" spans="1:4" ht="18" customHeight="1">
      <c r="A1" s="43" t="s">
        <v>80</v>
      </c>
      <c r="B1" s="44"/>
      <c r="C1" s="44"/>
      <c r="D1" s="44"/>
    </row>
    <row r="2" spans="1:4" ht="25.5" customHeight="1">
      <c r="A2" s="171" t="s">
        <v>4</v>
      </c>
      <c r="B2" s="172"/>
      <c r="C2" s="12" t="s">
        <v>21</v>
      </c>
      <c r="D2" s="12" t="s">
        <v>5</v>
      </c>
    </row>
    <row r="3" spans="1:4" ht="29.25" customHeight="1">
      <c r="A3" s="255" t="s">
        <v>101</v>
      </c>
      <c r="B3" s="255"/>
      <c r="C3" s="13">
        <v>1</v>
      </c>
      <c r="D3" s="88">
        <f>IF('розділ 1'!I33&lt;&gt;0,'розділ 1'!J33*100/'розділ 1'!I33,0)</f>
        <v>8.438538205980066</v>
      </c>
    </row>
    <row r="4" spans="1:4" ht="16.5" customHeight="1">
      <c r="A4" s="253" t="s">
        <v>1</v>
      </c>
      <c r="B4" s="51" t="s">
        <v>102</v>
      </c>
      <c r="C4" s="13">
        <v>2</v>
      </c>
      <c r="D4" s="88">
        <f>IF('розділ 1'!I14&lt;&gt;0,'розділ 1'!J14*100/'розділ 1'!I14,0)</f>
        <v>22.20216606498195</v>
      </c>
    </row>
    <row r="5" spans="1:4" ht="16.5" customHeight="1">
      <c r="A5" s="254"/>
      <c r="B5" s="51" t="s">
        <v>103</v>
      </c>
      <c r="C5" s="13">
        <v>3</v>
      </c>
      <c r="D5" s="88">
        <f>IF('розділ 1'!I26&lt;&gt;0,'розділ 1'!J26*100/'розділ 1'!I26,0)</f>
        <v>0.4592422502870264</v>
      </c>
    </row>
    <row r="6" spans="1:4" ht="16.5" customHeight="1">
      <c r="A6" s="254"/>
      <c r="B6" s="46" t="s">
        <v>104</v>
      </c>
      <c r="C6" s="13">
        <v>4</v>
      </c>
      <c r="D6" s="88">
        <f>IF('розділ 1'!I31&lt;&gt;0,'розділ 1'!J31*100/'розділ 1'!I31,0)</f>
        <v>0</v>
      </c>
    </row>
    <row r="7" spans="1:4" ht="16.5" customHeight="1">
      <c r="A7" s="255" t="s">
        <v>105</v>
      </c>
      <c r="B7" s="255"/>
      <c r="C7" s="13">
        <v>5</v>
      </c>
      <c r="D7" s="88">
        <f>IF('розділ 1'!F33&lt;&gt;0,'розділ 1'!G33*100/'розділ 1'!F33,0)</f>
        <v>95.73856835049078</v>
      </c>
    </row>
    <row r="8" spans="1:4" ht="16.5" customHeight="1">
      <c r="A8" s="255" t="s">
        <v>35</v>
      </c>
      <c r="B8" s="255"/>
      <c r="C8" s="13">
        <v>6</v>
      </c>
      <c r="D8" s="84">
        <f>IF('розділ 2'!I43&lt;&gt;0,'розділ 1'!G33/'розділ 2'!I43,0)</f>
        <v>222.16666666666666</v>
      </c>
    </row>
    <row r="9" spans="1:4" ht="25.5" customHeight="1">
      <c r="A9" s="255" t="s">
        <v>44</v>
      </c>
      <c r="B9" s="255"/>
      <c r="C9" s="13">
        <v>7</v>
      </c>
      <c r="D9" s="84">
        <f>IF('розділ 2'!I43&lt;&gt;0,'розділ 1'!E33/'розділ 2'!I43,0)</f>
        <v>305.77777777777777</v>
      </c>
    </row>
    <row r="10" spans="1:4" ht="16.5" customHeight="1">
      <c r="A10" s="226" t="s">
        <v>29</v>
      </c>
      <c r="B10" s="228"/>
      <c r="C10" s="13">
        <v>8</v>
      </c>
      <c r="D10" s="80">
        <v>31</v>
      </c>
    </row>
    <row r="11" spans="1:4" ht="16.5" customHeight="1">
      <c r="A11" s="252" t="s">
        <v>42</v>
      </c>
      <c r="B11" s="252"/>
      <c r="C11" s="13">
        <v>9</v>
      </c>
      <c r="D11" s="80">
        <v>18</v>
      </c>
    </row>
    <row r="12" spans="1:4" ht="16.5" customHeight="1">
      <c r="A12" s="252" t="s">
        <v>43</v>
      </c>
      <c r="B12" s="252"/>
      <c r="C12" s="13">
        <v>10</v>
      </c>
      <c r="D12" s="80">
        <v>69</v>
      </c>
    </row>
    <row r="13" spans="1:4" ht="16.5" customHeight="1">
      <c r="A13" s="252" t="s">
        <v>45</v>
      </c>
      <c r="B13" s="252"/>
      <c r="C13" s="13">
        <v>11</v>
      </c>
      <c r="D13" s="80">
        <v>30</v>
      </c>
    </row>
    <row r="14" spans="1:4" ht="15" customHeight="1">
      <c r="A14" s="53"/>
      <c r="B14" s="53"/>
      <c r="C14" s="41"/>
      <c r="D14" s="41"/>
    </row>
    <row r="15" spans="1:4" ht="15" customHeight="1">
      <c r="A15" s="53"/>
      <c r="B15" s="53"/>
      <c r="C15" s="41"/>
      <c r="D15" s="41"/>
    </row>
    <row r="16" spans="1:4" ht="15" customHeight="1">
      <c r="A16" s="53"/>
      <c r="B16" s="53"/>
      <c r="C16" s="41"/>
      <c r="D16" s="41"/>
    </row>
    <row r="17" spans="1:7" ht="15.75" customHeight="1">
      <c r="A17" s="250" t="s">
        <v>93</v>
      </c>
      <c r="B17" s="250"/>
      <c r="C17" s="247" t="s">
        <v>122</v>
      </c>
      <c r="D17" s="247"/>
      <c r="E17" s="65"/>
      <c r="F17" s="65"/>
      <c r="G17" s="86"/>
    </row>
    <row r="18" spans="1:7" ht="12.75">
      <c r="A18" s="46"/>
      <c r="B18" s="68" t="s">
        <v>36</v>
      </c>
      <c r="C18" s="248" t="s">
        <v>37</v>
      </c>
      <c r="D18" s="248"/>
      <c r="E18" s="65"/>
      <c r="F18" s="65"/>
      <c r="G18" s="65"/>
    </row>
    <row r="19" spans="1:7" ht="12.75">
      <c r="A19" s="46"/>
      <c r="B19" s="46"/>
      <c r="C19" s="66"/>
      <c r="D19" s="66"/>
      <c r="E19" s="65"/>
      <c r="F19" s="65"/>
      <c r="G19" s="65"/>
    </row>
    <row r="20" spans="1:7" ht="15.75" customHeight="1">
      <c r="A20" s="47" t="s">
        <v>41</v>
      </c>
      <c r="B20" s="69"/>
      <c r="C20" s="251" t="s">
        <v>123</v>
      </c>
      <c r="D20" s="251"/>
      <c r="E20" s="67"/>
      <c r="F20" s="67"/>
      <c r="G20" s="67"/>
    </row>
    <row r="21" spans="1:7" ht="12.75">
      <c r="A21" s="48"/>
      <c r="B21" s="68" t="s">
        <v>36</v>
      </c>
      <c r="C21" s="248" t="s">
        <v>37</v>
      </c>
      <c r="D21" s="248"/>
      <c r="E21" s="65"/>
      <c r="F21" s="65"/>
      <c r="G21" s="65"/>
    </row>
    <row r="22" spans="1:7" ht="12.75">
      <c r="A22" s="49" t="s">
        <v>38</v>
      </c>
      <c r="B22" s="70"/>
      <c r="C22" s="249" t="s">
        <v>124</v>
      </c>
      <c r="D22" s="249"/>
      <c r="E22" s="66"/>
      <c r="F22" s="66"/>
      <c r="G22" s="65"/>
    </row>
    <row r="23" spans="1:7" ht="15.75" customHeight="1">
      <c r="A23" s="50" t="s">
        <v>39</v>
      </c>
      <c r="B23" s="70"/>
      <c r="C23" s="245"/>
      <c r="D23" s="245"/>
      <c r="E23" s="66"/>
      <c r="F23" s="66"/>
      <c r="G23" s="65"/>
    </row>
    <row r="24" spans="1:4" ht="15.75" customHeight="1">
      <c r="A24" s="49" t="s">
        <v>40</v>
      </c>
      <c r="B24" s="71"/>
      <c r="C24" s="245" t="s">
        <v>125</v>
      </c>
      <c r="D24" s="245"/>
    </row>
    <row r="26" spans="3:5" ht="12.75" customHeight="1">
      <c r="C26" s="246" t="s">
        <v>126</v>
      </c>
      <c r="D26" s="246"/>
      <c r="E26" s="72"/>
    </row>
  </sheetData>
  <sheetProtection/>
  <mergeCells count="19">
    <mergeCell ref="A10:B10"/>
    <mergeCell ref="A4:A6"/>
    <mergeCell ref="A2:B2"/>
    <mergeCell ref="A3:B3"/>
    <mergeCell ref="A7:B7"/>
    <mergeCell ref="A8:B8"/>
    <mergeCell ref="A9:B9"/>
    <mergeCell ref="A17:B17"/>
    <mergeCell ref="C20:D20"/>
    <mergeCell ref="C21:D21"/>
    <mergeCell ref="A11:B11"/>
    <mergeCell ref="A12:B12"/>
    <mergeCell ref="A13:B13"/>
    <mergeCell ref="C23:D23"/>
    <mergeCell ref="C24:D24"/>
    <mergeCell ref="C26:D26"/>
    <mergeCell ref="C17:D17"/>
    <mergeCell ref="C18:D18"/>
    <mergeCell ref="C22:D22"/>
  </mergeCells>
  <printOptions horizontalCentered="1"/>
  <pageMargins left="0.31496062992125984" right="0.31496062992125984" top="0.7480314960629921" bottom="1.3385826771653544" header="0.31496062992125984" footer="0.9055118110236221"/>
  <pageSetup firstPageNumber="4" useFirstPageNumber="1" fitToHeight="1" fitToWidth="1" horizontalDpi="600" verticalDpi="600" orientation="portrait" paperSize="9" r:id="rId1"/>
  <headerFooter>
    <oddFooter>&amp;L5EE5FADE&amp;C&amp;R4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Левинская.Татьяна</cp:lastModifiedBy>
  <cp:lastPrinted>2020-09-01T06:41:15Z</cp:lastPrinted>
  <dcterms:created xsi:type="dcterms:W3CDTF">2004-04-20T14:33:35Z</dcterms:created>
  <dcterms:modified xsi:type="dcterms:W3CDTF">2021-04-22T06:13:25Z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2-азс_04807_1.2021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2210177</vt:i4>
  </property>
  <property fmtid="{D5CDD505-2E9C-101B-9397-08002B2CF9AE}" pid="7" name="Тип звіту">
    <vt:lpwstr>2-азс</vt:lpwstr>
  </property>
  <property fmtid="{D5CDD505-2E9C-101B-9397-08002B2CF9AE}" pid="8" name="К.Cума">
    <vt:lpwstr>5EE5FADE</vt:lpwstr>
  </property>
  <property fmtid="{D5CDD505-2E9C-101B-9397-08002B2CF9AE}" pid="9" name="Підрозділ">
    <vt:lpwstr>Запорізький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31900334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31.03.2021</vt:lpwstr>
  </property>
  <property fmtid="{D5CDD505-2E9C-101B-9397-08002B2CF9AE}" pid="14" name="Період">
    <vt:lpwstr>перший квартал 2021 року</vt:lpwstr>
  </property>
  <property fmtid="{D5CDD505-2E9C-101B-9397-08002B2CF9AE}" pid="15" name="К.Сума шаблону">
    <vt:lpwstr>8AC0774A</vt:lpwstr>
  </property>
  <property fmtid="{D5CDD505-2E9C-101B-9397-08002B2CF9AE}" pid="16" name="Версія БД">
    <vt:lpwstr>3.26.1.2513</vt:lpwstr>
  </property>
</Properties>
</file>