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<sst xmlns="http://schemas.openxmlformats.org/spreadsheetml/2006/main" count="187" uniqueCount="159">
  <si>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</si>
  <si>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</si>
  <si>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</si>
  <si>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</si>
  <si>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</si>
  <si>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</si>
  <si>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</si>
  <si>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</si>
  <si>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</si>
  <si>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</si>
  <si>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</si>
  <si>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</si>
  <si>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</si>
  <si>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</si>
  <si>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</si>
  <si>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</si>
  <si>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</si>
  <si>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</si>
  <si>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</si>
  <si>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</si>
  <si>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</si>
  <si>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</si>
  <si>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</si>
  <si>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</si>
  <si>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</si>
  <si>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</si>
  <si>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</si>
  <si>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</si>
  <si>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</si>
  <si>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</si>
  <si>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</si>
  <si>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</si>
  <si>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</si>
  <si>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</si>
  <si>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</si>
  <si>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</si>
  <si>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</si>
  <si>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</si>
  <si>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</si>
  <si>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</si>
  <si>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</si>
  <si>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</si>
  <si>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</si>
  <si>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</si>
  <si>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</si>
  <si>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</si>
  <si>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</si>
  <si>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</si>
  <si>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</si>
  <si>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</si>
  <si>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</si>
  <si>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</si>
  <si>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</si>
  <si>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</si>
  <si>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</si>
  <si>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</si>
  <si>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</si>
  <si>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</si>
  <si>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</si>
  <si>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</si>
  <si>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</si>
  <si>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</si>
  <si>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</si>
  <si>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</si>
  <si>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</si>
  <si>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</si>
  <si>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</si>
  <si>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</si>
  <si>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</si>
  <si>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</si>
  <si>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</si>
  <si>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</si>
  <si>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</si>
  <si>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</si>
  <si>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</si>
  <si>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</si>
  <si>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</si>
  <si>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</si>
  <si>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</si>
  <si>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</si>
  <si>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</si>
  <si>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</si>
  <si>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</si>
  <si>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</si>
  <si>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</si>
  <si>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</si>
  <si>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</si>
  <si>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</si>
  <si>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</si>
  <si>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</si>
  <si>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</si>
  <si>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</si>
  <si>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</si>
  <si>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</si>
  <si>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</si>
  <si>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</si>
  <si>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</si>
  <si>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</si>
  <si>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</si>
  <si>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</si>
  <si>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</si>
  <si>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</si>
  <si>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</si>
  <si>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</si>
  <si>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</si>
  <si>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</si>
  <si>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</si>
  <si>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</si>
  <si>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</si>
  <si>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</si>
  <si>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</si>
  <si>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</si>
  <si>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</si>
  <si>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</si>
  <si>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</si>
  <si>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</si>
  <si>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</si>
  <si>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</si>
  <si>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</si>
  <si>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</si>
  <si>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</si>
  <si>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</si>
  <si>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</si>
  <si>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</si>
  <si>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</si>
  <si>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Запорізький апеляційний суд</t>
  </si>
  <si>
    <t>69005. Запорізька область.м. Запоріжжя</t>
  </si>
  <si>
    <t>пр-т Соборний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</si>
  <si>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</si>
  <si>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</si>
  <si>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</si>
  <si>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</si>
  <si>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</si>
  <si>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</si>
  <si>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</si>
  <si>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</si>
  <si>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</si>
  <si>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</si>
  <si>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</si>
  <si>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</si>
  <si>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</si>
  <si>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</si>
  <si>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</si>
  <si>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</si>
  <si>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</si>
  <si>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</si>
  <si>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</si>
  <si>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</si>
  <si>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</si>
  <si>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</si>
  <si>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</si>
  <si>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</si>
  <si>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</si>
  <si>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</si>
  <si>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В.Ю. Бєлка</t>
  </si>
  <si>
    <t>Я.І. Романенко</t>
  </si>
  <si>
    <t>+38 061 239-60-79</t>
  </si>
  <si>
    <t>inbox@zpa.court.gov.ua</t>
  </si>
  <si>
    <t>2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</si>
</sst>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162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&amp;L96BA56CC&amp;C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21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 aca="true" t="shared" si="0" ref="C6:L6">SUM(C7,C10,C13,C14,C15,C21,C24,C25,C18,C19,C20)</f>
        <v>792</v>
      </c>
      <c r="D6" s="88">
        <f t="shared" si="0"/>
        <v>1764834.575000002</v>
      </c>
      <c r="E6" s="88">
        <f t="shared" si="0"/>
        <v>716</v>
      </c>
      <c r="F6" s="88">
        <f t="shared" si="0"/>
        <v>1660808.060000001</v>
      </c>
      <c r="G6" s="88">
        <f t="shared" si="0"/>
        <v>17</v>
      </c>
      <c r="H6" s="88">
        <f t="shared" si="0"/>
        <v>50516.46</v>
      </c>
      <c r="I6" s="88">
        <f t="shared" si="0"/>
        <v>0</v>
      </c>
      <c r="J6" s="88">
        <f t="shared" si="0"/>
        <v>0</v>
      </c>
      <c r="K6" s="88">
        <f t="shared" si="0"/>
        <v>70</v>
      </c>
      <c r="L6" s="88">
        <f t="shared" si="0"/>
        <v>123439.67</v>
      </c>
    </row>
    <row r="7" spans="1:12" ht="12.75" customHeight="1">
      <c r="A7" s="86">
        <v>2</v>
      </c>
      <c r="B7" s="89" t="s">
        <v>68</v>
      </c>
      <c r="C7" s="90">
        <v>2</v>
      </c>
      <c r="D7" s="90">
        <v>3211.8</v>
      </c>
      <c r="E7" s="90">
        <v>1</v>
      </c>
      <c r="F7" s="90">
        <v>730.8</v>
      </c>
      <c r="G7" s="90">
        <v>1</v>
      </c>
      <c r="H7" s="90">
        <v>1240.5</v>
      </c>
      <c r="I7" s="90"/>
      <c r="J7" s="90"/>
      <c r="K7" s="90"/>
      <c r="L7" s="90"/>
    </row>
    <row r="8" spans="1:12" ht="12.75">
      <c r="A8" s="86">
        <v>3</v>
      </c>
      <c r="B8" s="91" t="s">
        <v>69</v>
      </c>
      <c r="C8" s="90">
        <v>2</v>
      </c>
      <c r="D8" s="90">
        <v>3211.8</v>
      </c>
      <c r="E8" s="90">
        <v>1</v>
      </c>
      <c r="F8" s="90">
        <v>730.8</v>
      </c>
      <c r="G8" s="90">
        <v>1</v>
      </c>
      <c r="H8" s="90">
        <v>1240.5</v>
      </c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2.75">
      <c r="A10" s="86">
        <v>5</v>
      </c>
      <c r="B10" s="89" t="s">
        <v>71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2.75">
      <c r="A11" s="86">
        <v>6</v>
      </c>
      <c r="B11" s="91" t="s">
        <v>72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ht="12.75">
      <c r="A13" s="86">
        <v>8</v>
      </c>
      <c r="B13" s="89" t="s">
        <v>18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6</v>
      </c>
      <c r="D15" s="90">
        <v>2977.2</v>
      </c>
      <c r="E15" s="90">
        <v>6</v>
      </c>
      <c r="F15" s="90">
        <v>2977.2</v>
      </c>
      <c r="G15" s="90"/>
      <c r="H15" s="90"/>
      <c r="I15" s="90"/>
      <c r="J15" s="90"/>
      <c r="K15" s="90"/>
      <c r="L15" s="90"/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6</v>
      </c>
      <c r="D17" s="90">
        <v>2977.2</v>
      </c>
      <c r="E17" s="90">
        <v>6</v>
      </c>
      <c r="F17" s="90">
        <v>2977.2</v>
      </c>
      <c r="G17" s="90"/>
      <c r="H17" s="90"/>
      <c r="I17" s="90"/>
      <c r="J17" s="90"/>
      <c r="K17" s="90"/>
      <c r="L17" s="90"/>
    </row>
    <row r="18" spans="1:12" ht="12.75">
      <c r="A18" s="86">
        <v>13</v>
      </c>
      <c r="B18" s="92" t="s">
        <v>93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 aca="true" t="shared" si="1" ref="C21:L21">SUM(C22:C23)</f>
        <v>0</v>
      </c>
      <c r="D21" s="90">
        <f t="shared" si="1"/>
        <v>0</v>
      </c>
      <c r="E21" s="90">
        <f t="shared" si="1"/>
        <v>0</v>
      </c>
      <c r="F21" s="90">
        <f t="shared" si="1"/>
        <v>0</v>
      </c>
      <c r="G21" s="90">
        <f t="shared" si="1"/>
        <v>0</v>
      </c>
      <c r="H21" s="90">
        <f t="shared" si="1"/>
        <v>0</v>
      </c>
      <c r="I21" s="90">
        <f t="shared" si="1"/>
        <v>0</v>
      </c>
      <c r="J21" s="90">
        <f t="shared" si="1"/>
        <v>0</v>
      </c>
      <c r="K21" s="90">
        <f t="shared" si="1"/>
        <v>0</v>
      </c>
      <c r="L21" s="90">
        <f t="shared" si="1"/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439</v>
      </c>
      <c r="D24" s="90">
        <v>1381574.375</v>
      </c>
      <c r="E24" s="90">
        <v>395</v>
      </c>
      <c r="F24" s="90">
        <v>1308498.12</v>
      </c>
      <c r="G24" s="90">
        <v>11</v>
      </c>
      <c r="H24" s="90">
        <v>42236.76</v>
      </c>
      <c r="I24" s="90"/>
      <c r="J24" s="90"/>
      <c r="K24" s="90">
        <v>42</v>
      </c>
      <c r="L24" s="90">
        <v>108099.67</v>
      </c>
    </row>
    <row r="25" spans="1:12" ht="25.5">
      <c r="A25" s="86">
        <v>20</v>
      </c>
      <c r="B25" s="89" t="s">
        <v>75</v>
      </c>
      <c r="C25" s="90">
        <v>345</v>
      </c>
      <c r="D25" s="90">
        <v>377071.200000002</v>
      </c>
      <c r="E25" s="90">
        <v>314</v>
      </c>
      <c r="F25" s="90">
        <v>348601.940000001</v>
      </c>
      <c r="G25" s="90">
        <v>5</v>
      </c>
      <c r="H25" s="90">
        <v>7039.2</v>
      </c>
      <c r="I25" s="90"/>
      <c r="J25" s="90"/>
      <c r="K25" s="90">
        <v>28</v>
      </c>
      <c r="L25" s="90">
        <v>15340</v>
      </c>
    </row>
    <row r="26" spans="1:12" ht="12.75">
      <c r="A26" s="86">
        <v>21</v>
      </c>
      <c r="B26" s="91" t="s">
        <v>72</v>
      </c>
      <c r="C26" s="90">
        <v>104</v>
      </c>
      <c r="D26" s="90">
        <v>256547</v>
      </c>
      <c r="E26" s="90">
        <v>100</v>
      </c>
      <c r="F26" s="90">
        <v>236176.2</v>
      </c>
      <c r="G26" s="90">
        <v>4</v>
      </c>
      <c r="H26" s="90">
        <v>6543</v>
      </c>
      <c r="I26" s="90"/>
      <c r="J26" s="90"/>
      <c r="K26" s="90">
        <v>1</v>
      </c>
      <c r="L26" s="90">
        <v>2481</v>
      </c>
    </row>
    <row r="27" spans="1:12" ht="12.75">
      <c r="A27" s="86">
        <v>22</v>
      </c>
      <c r="B27" s="91" t="s">
        <v>73</v>
      </c>
      <c r="C27" s="90">
        <v>241</v>
      </c>
      <c r="D27" s="90">
        <v>120524.2</v>
      </c>
      <c r="E27" s="90">
        <v>214</v>
      </c>
      <c r="F27" s="90">
        <v>112425.74</v>
      </c>
      <c r="G27" s="90">
        <v>1</v>
      </c>
      <c r="H27" s="90">
        <v>496.2</v>
      </c>
      <c r="I27" s="90"/>
      <c r="J27" s="90"/>
      <c r="K27" s="90">
        <v>27</v>
      </c>
      <c r="L27" s="90">
        <v>12859</v>
      </c>
    </row>
    <row r="28" spans="1:12" ht="19.5" customHeight="1">
      <c r="A28" s="86">
        <v>23</v>
      </c>
      <c r="B28" s="87" t="s">
        <v>100</v>
      </c>
      <c r="C28" s="88">
        <f aca="true" t="shared" si="2" ref="C28:L28">SUM(C29:C38)</f>
        <v>0</v>
      </c>
      <c r="D28" s="88">
        <f t="shared" si="2"/>
        <v>0</v>
      </c>
      <c r="E28" s="88">
        <f t="shared" si="2"/>
        <v>0</v>
      </c>
      <c r="F28" s="88">
        <f t="shared" si="2"/>
        <v>0</v>
      </c>
      <c r="G28" s="88">
        <f t="shared" si="2"/>
        <v>0</v>
      </c>
      <c r="H28" s="88">
        <f t="shared" si="2"/>
        <v>0</v>
      </c>
      <c r="I28" s="88">
        <f t="shared" si="2"/>
        <v>0</v>
      </c>
      <c r="J28" s="88">
        <f t="shared" si="2"/>
        <v>0</v>
      </c>
      <c r="K28" s="88">
        <f t="shared" si="2"/>
        <v>0</v>
      </c>
      <c r="L28" s="88">
        <f t="shared" si="2"/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 aca="true" t="shared" si="3" ref="C39:L39">SUM(C40,C47,C48,C49)</f>
        <v>0</v>
      </c>
      <c r="D39" s="88">
        <f t="shared" si="3"/>
        <v>0</v>
      </c>
      <c r="E39" s="88">
        <f t="shared" si="3"/>
        <v>0</v>
      </c>
      <c r="F39" s="88">
        <f t="shared" si="3"/>
        <v>0</v>
      </c>
      <c r="G39" s="88">
        <f t="shared" si="3"/>
        <v>0</v>
      </c>
      <c r="H39" s="88">
        <f t="shared" si="3"/>
        <v>0</v>
      </c>
      <c r="I39" s="88">
        <f t="shared" si="3"/>
        <v>0</v>
      </c>
      <c r="J39" s="88">
        <f t="shared" si="3"/>
        <v>0</v>
      </c>
      <c r="K39" s="88">
        <f t="shared" si="3"/>
        <v>0</v>
      </c>
      <c r="L39" s="88">
        <f t="shared" si="3"/>
        <v>0</v>
      </c>
    </row>
    <row r="40" spans="1:12" ht="12.75">
      <c r="A40" s="86">
        <v>35</v>
      </c>
      <c r="B40" s="89" t="s">
        <v>79</v>
      </c>
      <c r="C40" s="90">
        <f aca="true" t="shared" si="4" ref="C40:L40">SUM(C41,C44)</f>
        <v>0</v>
      </c>
      <c r="D40" s="90">
        <f t="shared" si="4"/>
        <v>0</v>
      </c>
      <c r="E40" s="90">
        <f t="shared" si="4"/>
        <v>0</v>
      </c>
      <c r="F40" s="90">
        <f t="shared" si="4"/>
        <v>0</v>
      </c>
      <c r="G40" s="90">
        <f t="shared" si="4"/>
        <v>0</v>
      </c>
      <c r="H40" s="90">
        <f t="shared" si="4"/>
        <v>0</v>
      </c>
      <c r="I40" s="90">
        <f t="shared" si="4"/>
        <v>0</v>
      </c>
      <c r="J40" s="90">
        <f t="shared" si="4"/>
        <v>0</v>
      </c>
      <c r="K40" s="90">
        <f t="shared" si="4"/>
        <v>0</v>
      </c>
      <c r="L40" s="90">
        <f t="shared" si="4"/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 aca="true" t="shared" si="5" ref="C50:L50">SUM(C51:C54)</f>
        <v>8</v>
      </c>
      <c r="D50" s="88">
        <f t="shared" si="5"/>
        <v>595.44</v>
      </c>
      <c r="E50" s="88">
        <f t="shared" si="5"/>
        <v>8</v>
      </c>
      <c r="F50" s="88">
        <f t="shared" si="5"/>
        <v>595.4100000000001</v>
      </c>
      <c r="G50" s="88">
        <f t="shared" si="5"/>
        <v>0</v>
      </c>
      <c r="H50" s="88">
        <f t="shared" si="5"/>
        <v>0</v>
      </c>
      <c r="I50" s="88">
        <f t="shared" si="5"/>
        <v>0</v>
      </c>
      <c r="J50" s="88">
        <f t="shared" si="5"/>
        <v>0</v>
      </c>
      <c r="K50" s="88">
        <f t="shared" si="5"/>
        <v>0</v>
      </c>
      <c r="L50" s="88">
        <f t="shared" si="5"/>
        <v>0</v>
      </c>
    </row>
    <row r="51" spans="1:12" ht="12.75">
      <c r="A51" s="86">
        <v>46</v>
      </c>
      <c r="B51" s="89" t="s">
        <v>9</v>
      </c>
      <c r="C51" s="90">
        <v>1</v>
      </c>
      <c r="D51" s="90">
        <v>74.43</v>
      </c>
      <c r="E51" s="90">
        <v>1</v>
      </c>
      <c r="F51" s="90">
        <v>74.43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7</v>
      </c>
      <c r="D52" s="90">
        <v>521.01</v>
      </c>
      <c r="E52" s="90">
        <v>7</v>
      </c>
      <c r="F52" s="90">
        <v>520.98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1:12" ht="19.5" customHeight="1">
      <c r="A56" s="86">
        <v>51</v>
      </c>
      <c r="B56" s="95" t="s">
        <v>128</v>
      </c>
      <c r="C56" s="88">
        <f aca="true" t="shared" si="6" ref="C56:L56">SUM(C6,C28,C39,C50,C55)</f>
        <v>800</v>
      </c>
      <c r="D56" s="88">
        <f t="shared" si="6"/>
        <v>1765430.015000002</v>
      </c>
      <c r="E56" s="88">
        <f t="shared" si="6"/>
        <v>724</v>
      </c>
      <c r="F56" s="88">
        <f t="shared" si="6"/>
        <v>1661403.470000001</v>
      </c>
      <c r="G56" s="88">
        <f t="shared" si="6"/>
        <v>17</v>
      </c>
      <c r="H56" s="88">
        <f t="shared" si="6"/>
        <v>50516.46</v>
      </c>
      <c r="I56" s="88">
        <f t="shared" si="6"/>
        <v>0</v>
      </c>
      <c r="J56" s="88">
        <f t="shared" si="6"/>
        <v>0</v>
      </c>
      <c r="K56" s="88">
        <f t="shared" si="6"/>
        <v>70</v>
      </c>
      <c r="L56" s="88">
        <f t="shared" si="6"/>
        <v>123439.67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&amp;L96BA56CC&amp;CФорма № 10, Підрозділ: Запорізький апеляційний суд,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SUM(F6:F26)</f>
        <v>50</v>
      </c>
      <c r="G5" s="97">
        <f>SUM(G6:G26)</f>
        <v>60827.24999999999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9</v>
      </c>
      <c r="G6" s="99">
        <v>12447.75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/>
      <c r="G7" s="99"/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8</v>
      </c>
      <c r="G8" s="99">
        <v>6946.8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>
        <v>1</v>
      </c>
      <c r="G10" s="99">
        <v>2481</v>
      </c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1</v>
      </c>
      <c r="G11" s="99">
        <v>1488.6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24</v>
      </c>
      <c r="G14" s="99">
        <v>31012.5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7</v>
      </c>
      <c r="G18" s="99">
        <v>6450.6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/>
      <c r="G24" s="99"/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157</v>
      </c>
      <c r="D39" s="171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&amp;L96BA56CC&amp;CФорма № 10, Підрозділ: Запорізький апеляційний суд,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2022-11-24T11:52:15Z</cp:lastPrinted>
  <dcterms:created xsi:type="dcterms:W3CDTF">2015-09-09T10:27:32Z</dcterms:created>
  <dcterms:modified xsi:type="dcterms:W3CDTF">2023-02-28T09:49:08Z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10_04807_4.2022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96BA56CC</vt:lpwstr>
  </property>
  <property fmtid="{D5CDD505-2E9C-101B-9397-08002B2CF9AE}" pid="9" name="Підрозділ">
    <vt:lpwstr>Запорізький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57D2ED1B</vt:lpwstr>
  </property>
  <property fmtid="{D5CDD505-2E9C-101B-9397-08002B2CF9AE}" pid="16" name="Версія БД">
    <vt:lpwstr>3.30.4.2627</vt:lpwstr>
  </property>
</Properties>
</file>